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codeName="ThisWorkbook" defaultThemeVersion="124226"/>
  <xr:revisionPtr revIDLastSave="376" documentId="13_ncr:1_{52D17307-A752-41EF-B8A2-1489CBD608C3}" xr6:coauthVersionLast="47" xr6:coauthVersionMax="47" xr10:uidLastSave="{FDE970AB-A760-40A1-8233-EEB16769126A}"/>
  <bookViews>
    <workbookView xWindow="-28920" yWindow="-690" windowWidth="29040" windowHeight="15720" xr2:uid="{00000000-000D-0000-FFFF-FFFF00000000}"/>
  </bookViews>
  <sheets>
    <sheet name="Price list" sheetId="7" r:id="rId1"/>
    <sheet name="Scenario" sheetId="8" r:id="rId2"/>
    <sheet name="TOTAL" sheetId="9"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9" l="1"/>
  <c r="B1" i="9"/>
  <c r="D13" i="8"/>
  <c r="D12" i="8"/>
  <c r="D11" i="8"/>
  <c r="D10" i="8"/>
  <c r="D9" i="8"/>
  <c r="D8" i="8"/>
  <c r="D7" i="8"/>
  <c r="D6" i="8"/>
  <c r="D5" i="8"/>
  <c r="D20" i="8"/>
  <c r="E49" i="8"/>
  <c r="E46" i="8"/>
  <c r="E47" i="8"/>
  <c r="E40" i="8"/>
  <c r="E41" i="8"/>
  <c r="E42" i="8"/>
  <c r="E35" i="8"/>
  <c r="E36" i="8"/>
  <c r="E37" i="8"/>
  <c r="C50" i="8"/>
  <c r="E50" i="8" s="1"/>
  <c r="C51" i="8"/>
  <c r="E51" i="8" s="1"/>
  <c r="C52" i="8"/>
  <c r="E52" i="8" s="1"/>
  <c r="C49" i="8"/>
  <c r="C45" i="8"/>
  <c r="E45" i="8" s="1"/>
  <c r="C46" i="8"/>
  <c r="C47" i="8"/>
  <c r="C44" i="8"/>
  <c r="E44" i="8" s="1"/>
  <c r="C40" i="8"/>
  <c r="C41" i="8"/>
  <c r="C42" i="8"/>
  <c r="C39" i="8"/>
  <c r="E39" i="8" s="1"/>
  <c r="C35" i="8"/>
  <c r="C36" i="8"/>
  <c r="C37" i="8"/>
  <c r="C34" i="8"/>
  <c r="C21" i="8"/>
  <c r="D50" i="8"/>
  <c r="E21" i="8"/>
  <c r="E34" i="8" l="1"/>
  <c r="C11" i="8" l="1"/>
  <c r="E11" i="8"/>
  <c r="C17" i="8"/>
  <c r="E17" i="8" s="1"/>
  <c r="C15" i="8"/>
  <c r="E15" i="8" s="1"/>
  <c r="C9" i="8"/>
  <c r="E9" i="8" s="1"/>
  <c r="C8" i="8"/>
  <c r="E8" i="8" s="1"/>
  <c r="C7" i="8"/>
  <c r="E7" i="8" s="1"/>
  <c r="C19" i="8"/>
  <c r="E19" i="8" s="1"/>
  <c r="C22" i="8"/>
  <c r="E22" i="8" s="1"/>
  <c r="C5" i="8"/>
  <c r="E5" i="8"/>
  <c r="C6" i="8"/>
  <c r="E6" i="8" s="1"/>
  <c r="C12" i="8"/>
  <c r="E12" i="8" s="1"/>
  <c r="C14" i="8"/>
  <c r="E14" i="8" s="1"/>
  <c r="C16" i="8"/>
  <c r="E16" i="8" s="1"/>
  <c r="C20" i="8"/>
  <c r="E20" i="8"/>
  <c r="C10" i="8"/>
  <c r="E10" i="8" s="1"/>
  <c r="C13" i="8"/>
  <c r="E13" i="8"/>
  <c r="C23" i="8" l="1"/>
  <c r="E23" i="8" s="1"/>
  <c r="C24" i="8" l="1"/>
  <c r="E24" i="8" s="1"/>
  <c r="C25" i="8" l="1"/>
  <c r="E25" i="8" s="1"/>
  <c r="C26" i="8" l="1"/>
  <c r="E26" i="8" s="1"/>
  <c r="C27" i="8" l="1"/>
  <c r="E27" i="8" s="1"/>
  <c r="C28" i="8" l="1"/>
  <c r="E28" i="8" s="1"/>
  <c r="C30" i="8" l="1"/>
  <c r="E30" i="8" s="1"/>
  <c r="C29" i="8"/>
  <c r="E29" i="8" s="1"/>
  <c r="C56" i="8" l="1"/>
  <c r="E56" i="8" s="1"/>
  <c r="C62" i="8"/>
  <c r="E62" i="8" s="1"/>
  <c r="C63" i="8"/>
  <c r="E63" i="8" s="1"/>
  <c r="C60" i="8"/>
  <c r="E60" i="8" s="1"/>
  <c r="C59" i="8"/>
  <c r="E59" i="8" s="1"/>
  <c r="C57" i="8"/>
  <c r="E57" i="8" s="1"/>
  <c r="C58" i="8"/>
  <c r="E58" i="8" s="1"/>
  <c r="B3" i="9" s="1"/>
  <c r="C61" i="8"/>
  <c r="E61" i="8" s="1"/>
  <c r="C55" i="8"/>
  <c r="E55" i="8" s="1"/>
  <c r="B4" i="9" l="1"/>
</calcChain>
</file>

<file path=xl/sharedStrings.xml><?xml version="1.0" encoding="utf-8"?>
<sst xmlns="http://schemas.openxmlformats.org/spreadsheetml/2006/main" count="244" uniqueCount="77">
  <si>
    <t>PRICING OFFER FOR VENUE, CATERING AND OTHER SERVICES</t>
  </si>
  <si>
    <t>TABLE 1 - VENUE SPACE</t>
  </si>
  <si>
    <t>Deliverables</t>
  </si>
  <si>
    <t>Unit</t>
  </si>
  <si>
    <t>Price per unit in € without VAT</t>
  </si>
  <si>
    <t>Meeting room (capacacity for minimum 300 participants)</t>
  </si>
  <si>
    <t>room per day</t>
  </si>
  <si>
    <t xml:space="preserve">"Plenary" room (capacity for minimum 700 participants) </t>
  </si>
  <si>
    <t>per day</t>
  </si>
  <si>
    <t>Event's project management/manager/on-site coordinator fees</t>
  </si>
  <si>
    <t>person per day</t>
  </si>
  <si>
    <t>Small meeting room (30 people)</t>
  </si>
  <si>
    <t>Small meeting room (40 people)</t>
  </si>
  <si>
    <t>Small meeting room (50 people)</t>
  </si>
  <si>
    <t>Small meeting room (60 people)</t>
  </si>
  <si>
    <t>F&amp;B area for up to 500 participants</t>
  </si>
  <si>
    <t>F&amp;B area for for up to 50 participants (VIP meetings)</t>
  </si>
  <si>
    <t>Space/room for Catering and networking (capacacity for minimum 300 people)</t>
  </si>
  <si>
    <t>space/room per day</t>
  </si>
  <si>
    <t>Registration space rental</t>
  </si>
  <si>
    <t>Reception area rental space (capacity of at least 800 participants) - 24/10/2025</t>
  </si>
  <si>
    <t>per hour</t>
  </si>
  <si>
    <t>Reception area rental space (capacity of at least 500 particpiants) - 25/10/2025</t>
  </si>
  <si>
    <t>TABLE 2 - Additional services venue</t>
  </si>
  <si>
    <t>Internet connection</t>
  </si>
  <si>
    <t>Parking space (if available)</t>
  </si>
  <si>
    <t>per hour, per day, per car</t>
  </si>
  <si>
    <t>Cleaning services proposal (if not included in room rental)</t>
  </si>
  <si>
    <t>Signage proposal</t>
  </si>
  <si>
    <t>Furniture rental proposal</t>
  </si>
  <si>
    <t>Cloakroom</t>
  </si>
  <si>
    <t>Storage room</t>
  </si>
  <si>
    <t>Set up costs proposal (if applicable)</t>
  </si>
  <si>
    <t>Building down costs proposal (if applicable)</t>
  </si>
  <si>
    <t>Hostesses services (e.g cloakroom, registration)</t>
  </si>
  <si>
    <t>per person, per hour</t>
  </si>
  <si>
    <t>Security equipment proposal (if applicable)</t>
  </si>
  <si>
    <t>Security - Safety agent (if applicable)</t>
  </si>
  <si>
    <t>TABLE 3 - CATERING</t>
  </si>
  <si>
    <t>Coffee break a.m</t>
  </si>
  <si>
    <t>per person per day</t>
  </si>
  <si>
    <t>Lunch (buffet) - option B</t>
  </si>
  <si>
    <t>menu per person</t>
  </si>
  <si>
    <t>Coffee break p.m</t>
  </si>
  <si>
    <t>Catering personnel</t>
  </si>
  <si>
    <t xml:space="preserve">Reception (24/10/2025, potential) for 800 participants </t>
  </si>
  <si>
    <t>Drinks package (water, soft drinks, beer, wine)</t>
  </si>
  <si>
    <t>per person</t>
  </si>
  <si>
    <t>Personnel (e.g waitresses, etc)</t>
  </si>
  <si>
    <t>person per hour</t>
  </si>
  <si>
    <t>Extra catering costs</t>
  </si>
  <si>
    <t>Food menu proposal</t>
  </si>
  <si>
    <t>Lunch (buffet)</t>
  </si>
  <si>
    <t xml:space="preserve">Reception (25/10/2025, potential) for 500 participants </t>
  </si>
  <si>
    <t>TABLE 4 - AUDIO VISUAL SERVICES (standard)</t>
  </si>
  <si>
    <t>Video Projector, Screen, computers (if not included in rental of room)</t>
  </si>
  <si>
    <t>per room, per day</t>
  </si>
  <si>
    <t>Confidence monitors 40" on stage</t>
  </si>
  <si>
    <t xml:space="preserve">Lectern </t>
  </si>
  <si>
    <t xml:space="preserve">Head set Microphones </t>
  </si>
  <si>
    <t>per room per day</t>
  </si>
  <si>
    <t>Gooseneck microhpones</t>
  </si>
  <si>
    <t>Wireless microphones</t>
  </si>
  <si>
    <t>Other technical assistance</t>
  </si>
  <si>
    <t>Technical assistance on the spot for plenary sessions</t>
  </si>
  <si>
    <t>Technical assistance for council meeting (room of 300 capacity)</t>
  </si>
  <si>
    <t>The provided number of units are purely hypothetical and provided for the evaluation purposes only. They are in no way binding for ALDE Party and can in no way be considered as expected volumes of service.</t>
  </si>
  <si>
    <t>Quantity</t>
  </si>
  <si>
    <t>TOTAL PRICE</t>
  </si>
  <si>
    <t>Total Venue space</t>
  </si>
  <si>
    <t>Total Catering</t>
  </si>
  <si>
    <t>Total Audio Visual services</t>
  </si>
  <si>
    <t xml:space="preserve">TOTAL FINANCIAL OFFER FOR EVALUATION </t>
  </si>
  <si>
    <t>Date and signature of the Tenderer's Legal Representative</t>
  </si>
  <si>
    <t>per hour per car</t>
  </si>
  <si>
    <t>Space/room for catering and networking (capacacity for minimum 300 people)</t>
  </si>
  <si>
    <t>The Tenderers are required to fill in only the Unit Prices (only the fields in column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</si>
</sst>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 #,##0.00_-;\-[$€-2]\ * #,##0.00_-;_-[$€-2]\ * &quot;-&quot;??_-;_-@_-"/>
  </numFmts>
  <fonts count="10" x14ac:knownFonts="1">
    <font>
      <sz val="11"/>
      <color theme="1"/>
      <name val="Calibri"/>
      <family val="2"/>
      <scheme val="minor"/>
    </font>
    <font>
      <b/>
      <sz val="9"/>
      <color theme="1"/>
      <name val="Calibri"/>
      <family val="2"/>
      <scheme val="minor"/>
    </font>
    <font>
      <b/>
      <u/>
      <sz val="11"/>
      <color theme="1"/>
      <name val="Calibri"/>
      <family val="2"/>
      <scheme val="minor"/>
    </font>
    <font>
      <b/>
      <u/>
      <sz val="9"/>
      <color theme="1"/>
      <name val="Calibri"/>
      <family val="2"/>
      <scheme val="minor"/>
    </font>
    <font>
      <b/>
      <sz val="11"/>
      <color theme="1"/>
      <name val="Calibri"/>
      <family val="2"/>
      <scheme val="minor"/>
    </font>
    <font>
      <b/>
      <sz val="11"/>
      <color rgb="FFFF0000"/>
      <name val="Calibri"/>
      <family val="2"/>
      <scheme val="minor"/>
    </font>
    <font>
      <b/>
      <u/>
      <sz val="11"/>
      <color rgb="FFFF0000"/>
      <name val="Calibri"/>
      <family val="2"/>
      <scheme val="minor"/>
    </font>
    <font>
      <u/>
      <sz val="11"/>
      <color theme="1"/>
      <name val="Calibri"/>
      <family val="2"/>
      <scheme val="minor"/>
    </font>
    <font>
      <b/>
      <sz val="11"/>
      <color theme="1"/>
      <name val="Calibri"/>
      <family val="2"/>
    </font>
    <font>
      <sz val="9"/>
      <color theme="1"/>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style="thin">
        <color indexed="64"/>
      </left>
      <right/>
      <top style="thin">
        <color rgb="FF000000"/>
      </top>
      <bottom/>
      <diagonal/>
    </border>
    <border>
      <left/>
      <right/>
      <top style="thin">
        <color rgb="FF000000"/>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s>
  <cellStyleXfs count="1">
    <xf numFmtId="0" fontId="0" fillId="0" borderId="0"/>
  </cellStyleXfs>
  <cellXfs count="73">
    <xf numFmtId="0" fontId="0" fillId="0" borderId="0" xfId="0"/>
    <xf numFmtId="0" fontId="0" fillId="0" borderId="0" xfId="0" applyAlignment="1">
      <alignment horizontal="center"/>
    </xf>
    <xf numFmtId="0" fontId="8" fillId="0" borderId="0" xfId="0" applyFont="1" applyAlignment="1">
      <alignment horizontal="left" vertical="center" indent="15"/>
    </xf>
    <xf numFmtId="0" fontId="1" fillId="0" borderId="5" xfId="0" applyFont="1" applyBorder="1" applyAlignment="1">
      <alignment horizontal="center" vertical="center" wrapText="1"/>
    </xf>
    <xf numFmtId="0" fontId="1" fillId="0" borderId="12" xfId="0" applyFont="1" applyBorder="1" applyAlignment="1" applyProtection="1">
      <alignment horizontal="center" vertical="center" wrapText="1"/>
      <protection locked="0"/>
    </xf>
    <xf numFmtId="0" fontId="0" fillId="0" borderId="0" xfId="0" applyProtection="1">
      <protection locked="0"/>
    </xf>
    <xf numFmtId="164" fontId="0" fillId="0" borderId="12" xfId="0" applyNumberFormat="1" applyBorder="1" applyProtection="1">
      <protection locked="0"/>
    </xf>
    <xf numFmtId="164" fontId="0" fillId="0" borderId="10" xfId="0" applyNumberFormat="1" applyBorder="1" applyProtection="1">
      <protection locked="0"/>
    </xf>
    <xf numFmtId="164" fontId="0" fillId="0" borderId="1" xfId="0" applyNumberFormat="1" applyBorder="1" applyProtection="1">
      <protection locked="0"/>
    </xf>
    <xf numFmtId="0" fontId="3" fillId="0" borderId="1" xfId="0" applyFont="1" applyBorder="1" applyAlignment="1" applyProtection="1">
      <alignment vertical="center"/>
      <protection locked="0"/>
    </xf>
    <xf numFmtId="0" fontId="1" fillId="0" borderId="1" xfId="0" applyFont="1" applyBorder="1" applyAlignment="1" applyProtection="1">
      <alignment horizontal="center" vertical="center" wrapText="1"/>
      <protection locked="0"/>
    </xf>
    <xf numFmtId="0" fontId="3" fillId="0" borderId="12" xfId="0" applyFont="1" applyBorder="1" applyAlignment="1">
      <alignment vertical="center"/>
    </xf>
    <xf numFmtId="0" fontId="1" fillId="0" borderId="12" xfId="0" applyFont="1" applyBorder="1" applyAlignment="1">
      <alignment horizontal="center" vertical="center" wrapText="1"/>
    </xf>
    <xf numFmtId="0" fontId="1" fillId="0" borderId="12" xfId="0" applyFont="1" applyBorder="1" applyAlignment="1">
      <alignment vertical="center"/>
    </xf>
    <xf numFmtId="0" fontId="1" fillId="0" borderId="12" xfId="0" applyFont="1" applyBorder="1" applyAlignment="1">
      <alignment horizontal="center" vertical="center"/>
    </xf>
    <xf numFmtId="0" fontId="9" fillId="0" borderId="1" xfId="0" applyFont="1" applyBorder="1" applyAlignment="1">
      <alignment vertical="center"/>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1" fillId="0" borderId="10" xfId="0" applyFont="1" applyBorder="1" applyAlignment="1">
      <alignment vertical="center"/>
    </xf>
    <xf numFmtId="0" fontId="1" fillId="0" borderId="10" xfId="0" applyFont="1" applyBorder="1" applyAlignment="1">
      <alignment horizontal="center" vertical="center"/>
    </xf>
    <xf numFmtId="0" fontId="1" fillId="0" borderId="1" xfId="0" applyFont="1" applyBorder="1" applyAlignment="1">
      <alignment vertical="center"/>
    </xf>
    <xf numFmtId="0" fontId="1" fillId="0" borderId="13" xfId="0" applyFont="1" applyBorder="1" applyAlignment="1">
      <alignment vertical="center"/>
    </xf>
    <xf numFmtId="0" fontId="1" fillId="0" borderId="13" xfId="0" applyFont="1" applyBorder="1" applyAlignment="1">
      <alignment horizontal="center" vertical="center"/>
    </xf>
    <xf numFmtId="0" fontId="6" fillId="0" borderId="0" xfId="0" applyFont="1" applyAlignment="1">
      <alignment wrapText="1"/>
    </xf>
    <xf numFmtId="0" fontId="7" fillId="0" borderId="0" xfId="0" applyFont="1" applyAlignment="1">
      <alignment wrapText="1"/>
    </xf>
    <xf numFmtId="164" fontId="0" fillId="0" borderId="12" xfId="0" applyNumberFormat="1" applyBorder="1"/>
    <xf numFmtId="0" fontId="0" fillId="0" borderId="12" xfId="0" applyBorder="1" applyAlignment="1">
      <alignment horizontal="center"/>
    </xf>
    <xf numFmtId="0" fontId="0" fillId="0" borderId="13" xfId="0" applyBorder="1" applyAlignment="1">
      <alignment horizontal="center"/>
    </xf>
    <xf numFmtId="0" fontId="0" fillId="0" borderId="10" xfId="0" applyBorder="1" applyAlignment="1">
      <alignment horizontal="center"/>
    </xf>
    <xf numFmtId="164" fontId="0" fillId="0" borderId="10" xfId="0" applyNumberFormat="1" applyBorder="1"/>
    <xf numFmtId="0" fontId="0" fillId="0" borderId="1" xfId="0" applyBorder="1" applyAlignment="1">
      <alignment horizontal="center"/>
    </xf>
    <xf numFmtId="164" fontId="0" fillId="0" borderId="1" xfId="0" applyNumberFormat="1" applyBorder="1"/>
    <xf numFmtId="0" fontId="3" fillId="0" borderId="1" xfId="0" applyFont="1" applyBorder="1" applyAlignment="1">
      <alignment vertical="center"/>
    </xf>
    <xf numFmtId="0" fontId="1" fillId="0" borderId="1" xfId="0" applyFont="1" applyBorder="1" applyAlignment="1">
      <alignment horizontal="center" vertical="center" wrapText="1"/>
    </xf>
    <xf numFmtId="0" fontId="1" fillId="0" borderId="9" xfId="0" applyFont="1" applyBorder="1" applyAlignment="1">
      <alignment vertical="center"/>
    </xf>
    <xf numFmtId="0" fontId="1" fillId="0" borderId="9" xfId="0" applyFont="1" applyBorder="1" applyAlignment="1">
      <alignment horizontal="center" vertical="center"/>
    </xf>
    <xf numFmtId="0" fontId="0" fillId="0" borderId="9" xfId="0" applyBorder="1" applyAlignment="1">
      <alignment horizontal="center"/>
    </xf>
    <xf numFmtId="0" fontId="4" fillId="0" borderId="1" xfId="0" applyFont="1" applyBorder="1" applyAlignment="1">
      <alignment vertical="center"/>
    </xf>
    <xf numFmtId="0" fontId="4" fillId="3" borderId="1" xfId="0" applyFont="1" applyFill="1" applyBorder="1" applyAlignment="1">
      <alignment vertical="center"/>
    </xf>
    <xf numFmtId="164" fontId="0" fillId="3" borderId="1" xfId="0" applyNumberFormat="1" applyFill="1" applyBorder="1"/>
    <xf numFmtId="0" fontId="2" fillId="2" borderId="11"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14" fontId="3" fillId="0" borderId="4" xfId="0" applyNumberFormat="1" applyFont="1" applyBorder="1" applyAlignment="1" applyProtection="1">
      <alignment horizontal="center" vertical="center"/>
      <protection locked="0"/>
    </xf>
    <xf numFmtId="14" fontId="3" fillId="0" borderId="8" xfId="0" applyNumberFormat="1" applyFont="1" applyBorder="1" applyAlignment="1" applyProtection="1">
      <alignment horizontal="center" vertical="center"/>
      <protection locked="0"/>
    </xf>
    <xf numFmtId="14" fontId="3" fillId="0" borderId="7" xfId="0" applyNumberFormat="1" applyFont="1" applyBorder="1" applyAlignment="1" applyProtection="1">
      <alignment horizontal="center" vertical="center"/>
      <protection locked="0"/>
    </xf>
    <xf numFmtId="14" fontId="3" fillId="0" borderId="0" xfId="0" applyNumberFormat="1" applyFont="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2" borderId="19"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5" fillId="0" borderId="0" xfId="0" applyFont="1" applyAlignment="1" applyProtection="1">
      <alignment horizontal="center"/>
      <protection locked="0"/>
    </xf>
    <xf numFmtId="0" fontId="2" fillId="2" borderId="15" xfId="0" applyFont="1" applyFill="1" applyBorder="1" applyAlignment="1" applyProtection="1">
      <alignment horizontal="center" vertical="center"/>
      <protection locked="0"/>
    </xf>
    <xf numFmtId="0" fontId="2" fillId="2" borderId="16"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1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6" fillId="0" borderId="0" xfId="0" applyFont="1" applyAlignment="1" applyProtection="1">
      <alignment horizontal="center" vertical="center" wrapText="1"/>
      <protection locked="0"/>
    </xf>
    <xf numFmtId="14" fontId="3" fillId="0" borderId="4" xfId="0" applyNumberFormat="1" applyFont="1" applyBorder="1" applyAlignment="1">
      <alignment horizontal="left" vertical="center"/>
    </xf>
    <xf numFmtId="14" fontId="3" fillId="0" borderId="8" xfId="0" applyNumberFormat="1" applyFont="1" applyBorder="1" applyAlignment="1">
      <alignment horizontal="left" vertical="center"/>
    </xf>
    <xf numFmtId="14" fontId="3" fillId="0" borderId="6" xfId="0" applyNumberFormat="1" applyFont="1" applyBorder="1" applyAlignment="1">
      <alignment horizontal="left"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1" fillId="0" borderId="11" xfId="0" applyFont="1" applyBorder="1" applyAlignment="1">
      <alignment horizontal="left" vertical="center"/>
    </xf>
    <xf numFmtId="0" fontId="1" fillId="0" borderId="0" xfId="0" applyFont="1" applyAlignment="1">
      <alignment horizontal="left" vertical="center"/>
    </xf>
    <xf numFmtId="0" fontId="1" fillId="0" borderId="5" xfId="0" applyFont="1" applyBorder="1" applyAlignment="1">
      <alignment horizontal="left"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1314450</xdr:colOff>
      <xdr:row>8</xdr:row>
      <xdr:rowOff>123825</xdr:rowOff>
    </xdr:from>
    <xdr:to>
      <xdr:col>4</xdr:col>
      <xdr:colOff>76200</xdr:colOff>
      <xdr:row>13</xdr:row>
      <xdr:rowOff>123825</xdr:rowOff>
    </xdr:to>
    <xdr:sp macro="" textlink="">
      <xdr:nvSpPr>
        <xdr:cNvPr id="2" name="TextBox 1">
          <a:extLst>
            <a:ext uri="{FF2B5EF4-FFF2-40B4-BE49-F238E27FC236}">
              <a16:creationId xmlns:a16="http://schemas.microsoft.com/office/drawing/2014/main" id="{207CDD4B-9A3F-463B-A281-A941F47C8DAD}"/>
            </a:ext>
          </a:extLst>
        </xdr:cNvPr>
        <xdr:cNvSpPr txBox="1"/>
      </xdr:nvSpPr>
      <xdr:spPr>
        <a:xfrm>
          <a:off x="1314450" y="1647825"/>
          <a:ext cx="3143250" cy="952500"/>
        </a:xfrm>
        <a:prstGeom prst="rect">
          <a:avLst/>
        </a:prstGeom>
        <a:solidFill>
          <a:schemeClr val="lt1"/>
        </a:solidFill>
        <a:ln w="9525" cmpd="sng">
          <a:solidFill>
            <a:schemeClr val="lt1">
              <a:shade val="50000"/>
            </a:schemeClr>
          </a:solidFill>
        </a:ln>
      </xdr:spPr>
      <xdr:txBody>
        <a:bodyPr vertOverflow="clip" horzOverflow="clip" rtlCol="0" anchor="t"/>
        <a:lstStyle/>
        <a:p>
          <a:pPr algn="l"/>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344E5-13E7-4547-B544-A94B75E7E17C}">
  <dimension ref="A1:D63"/>
  <sheetViews>
    <sheetView tabSelected="1" topLeftCell="A41" zoomScale="120" zoomScaleNormal="120" workbookViewId="0">
      <selection activeCell="C5" sqref="C5"/>
    </sheetView>
  </sheetViews>
  <sheetFormatPr defaultRowHeight="15" x14ac:dyDescent="0.25"/>
  <cols>
    <col min="1" max="1" width="74.5703125" bestFit="1" customWidth="1"/>
    <col min="2" max="2" width="26.42578125" style="1" customWidth="1"/>
    <col min="3" max="3" width="11.28515625" customWidth="1"/>
  </cols>
  <sheetData>
    <row r="1" spans="1:4" x14ac:dyDescent="0.25">
      <c r="A1" s="54" t="s">
        <v>76</v>
      </c>
      <c r="B1" s="54"/>
      <c r="C1" s="54"/>
      <c r="D1" s="54"/>
    </row>
    <row r="2" spans="1:4" x14ac:dyDescent="0.25">
      <c r="A2" s="52" t="s">
        <v>0</v>
      </c>
      <c r="B2" s="53"/>
      <c r="C2" s="53"/>
      <c r="D2" s="53"/>
    </row>
    <row r="3" spans="1:4" ht="14.45" customHeight="1" x14ac:dyDescent="0.25">
      <c r="A3" s="49" t="s">
        <v>1</v>
      </c>
      <c r="B3" s="50"/>
      <c r="C3" s="50"/>
      <c r="D3" s="51"/>
    </row>
    <row r="4" spans="1:4" ht="59.25" customHeight="1" x14ac:dyDescent="0.25">
      <c r="A4" s="11" t="s">
        <v>2</v>
      </c>
      <c r="B4" s="12" t="s">
        <v>3</v>
      </c>
      <c r="C4" s="4" t="s">
        <v>4</v>
      </c>
      <c r="D4" s="5"/>
    </row>
    <row r="5" spans="1:4" x14ac:dyDescent="0.25">
      <c r="A5" s="13" t="s">
        <v>5</v>
      </c>
      <c r="B5" s="14" t="s">
        <v>6</v>
      </c>
      <c r="C5" s="6">
        <v>0</v>
      </c>
      <c r="D5" s="5"/>
    </row>
    <row r="6" spans="1:4" x14ac:dyDescent="0.25">
      <c r="A6" s="13" t="s">
        <v>7</v>
      </c>
      <c r="B6" s="14" t="s">
        <v>8</v>
      </c>
      <c r="C6" s="6">
        <v>0</v>
      </c>
      <c r="D6" s="5"/>
    </row>
    <row r="7" spans="1:4" x14ac:dyDescent="0.25">
      <c r="A7" s="13" t="s">
        <v>9</v>
      </c>
      <c r="B7" s="14" t="s">
        <v>10</v>
      </c>
      <c r="C7" s="6">
        <v>0</v>
      </c>
      <c r="D7" s="5"/>
    </row>
    <row r="8" spans="1:4" x14ac:dyDescent="0.25">
      <c r="A8" s="13" t="s">
        <v>11</v>
      </c>
      <c r="B8" s="14" t="s">
        <v>6</v>
      </c>
      <c r="C8" s="6">
        <v>0</v>
      </c>
      <c r="D8" s="5"/>
    </row>
    <row r="9" spans="1:4" x14ac:dyDescent="0.25">
      <c r="A9" s="13" t="s">
        <v>12</v>
      </c>
      <c r="B9" s="14" t="s">
        <v>6</v>
      </c>
      <c r="C9" s="6">
        <v>0</v>
      </c>
      <c r="D9" s="5"/>
    </row>
    <row r="10" spans="1:4" x14ac:dyDescent="0.25">
      <c r="A10" s="13" t="s">
        <v>13</v>
      </c>
      <c r="B10" s="14" t="s">
        <v>6</v>
      </c>
      <c r="C10" s="6">
        <v>0</v>
      </c>
      <c r="D10" s="5"/>
    </row>
    <row r="11" spans="1:4" x14ac:dyDescent="0.25">
      <c r="A11" s="13" t="s">
        <v>14</v>
      </c>
      <c r="B11" s="14" t="s">
        <v>6</v>
      </c>
      <c r="C11" s="6">
        <v>0</v>
      </c>
      <c r="D11" s="5"/>
    </row>
    <row r="12" spans="1:4" x14ac:dyDescent="0.25">
      <c r="A12" s="13" t="s">
        <v>15</v>
      </c>
      <c r="B12" s="14" t="s">
        <v>6</v>
      </c>
      <c r="C12" s="6">
        <v>0</v>
      </c>
      <c r="D12" s="5"/>
    </row>
    <row r="13" spans="1:4" x14ac:dyDescent="0.25">
      <c r="A13" s="13" t="s">
        <v>16</v>
      </c>
      <c r="B13" s="14" t="s">
        <v>6</v>
      </c>
      <c r="C13" s="6">
        <v>0</v>
      </c>
      <c r="D13" s="5"/>
    </row>
    <row r="14" spans="1:4" x14ac:dyDescent="0.25">
      <c r="A14" s="13" t="s">
        <v>17</v>
      </c>
      <c r="B14" s="14" t="s">
        <v>18</v>
      </c>
      <c r="C14" s="6">
        <v>0</v>
      </c>
      <c r="D14" s="5"/>
    </row>
    <row r="15" spans="1:4" x14ac:dyDescent="0.25">
      <c r="A15" s="21" t="s">
        <v>19</v>
      </c>
      <c r="B15" s="22" t="s">
        <v>8</v>
      </c>
      <c r="C15" s="6">
        <v>0</v>
      </c>
      <c r="D15" s="5"/>
    </row>
    <row r="16" spans="1:4" x14ac:dyDescent="0.25">
      <c r="A16" s="13" t="s">
        <v>20</v>
      </c>
      <c r="B16" s="14" t="s">
        <v>21</v>
      </c>
      <c r="C16" s="6">
        <v>0</v>
      </c>
      <c r="D16" s="5"/>
    </row>
    <row r="17" spans="1:4" x14ac:dyDescent="0.25">
      <c r="A17" s="13" t="s">
        <v>22</v>
      </c>
      <c r="B17" s="14" t="s">
        <v>21</v>
      </c>
      <c r="C17" s="6">
        <v>0</v>
      </c>
      <c r="D17" s="5"/>
    </row>
    <row r="18" spans="1:4" x14ac:dyDescent="0.25">
      <c r="A18" s="55" t="s">
        <v>23</v>
      </c>
      <c r="B18" s="56"/>
      <c r="C18" s="56"/>
      <c r="D18" s="56"/>
    </row>
    <row r="19" spans="1:4" x14ac:dyDescent="0.25">
      <c r="A19" s="18" t="s">
        <v>24</v>
      </c>
      <c r="B19" s="19" t="s">
        <v>8</v>
      </c>
      <c r="C19" s="7">
        <v>0</v>
      </c>
      <c r="D19" s="5"/>
    </row>
    <row r="20" spans="1:4" x14ac:dyDescent="0.25">
      <c r="A20" s="20" t="s">
        <v>25</v>
      </c>
      <c r="B20" s="17" t="s">
        <v>26</v>
      </c>
      <c r="C20" s="8">
        <v>0</v>
      </c>
      <c r="D20" s="5"/>
    </row>
    <row r="21" spans="1:4" x14ac:dyDescent="0.25">
      <c r="A21" s="20" t="s">
        <v>27</v>
      </c>
      <c r="B21" s="17" t="s">
        <v>8</v>
      </c>
      <c r="C21" s="8">
        <v>0</v>
      </c>
      <c r="D21" s="5"/>
    </row>
    <row r="22" spans="1:4" x14ac:dyDescent="0.25">
      <c r="A22" s="20" t="s">
        <v>28</v>
      </c>
      <c r="B22" s="17" t="s">
        <v>8</v>
      </c>
      <c r="C22" s="8">
        <v>0</v>
      </c>
      <c r="D22" s="5"/>
    </row>
    <row r="23" spans="1:4" x14ac:dyDescent="0.25">
      <c r="A23" s="20" t="s">
        <v>29</v>
      </c>
      <c r="B23" s="17" t="s">
        <v>8</v>
      </c>
      <c r="C23" s="8">
        <v>0</v>
      </c>
      <c r="D23" s="5"/>
    </row>
    <row r="24" spans="1:4" x14ac:dyDescent="0.25">
      <c r="A24" s="20" t="s">
        <v>30</v>
      </c>
      <c r="B24" s="17" t="s">
        <v>8</v>
      </c>
      <c r="C24" s="8">
        <v>0</v>
      </c>
      <c r="D24" s="5"/>
    </row>
    <row r="25" spans="1:4" x14ac:dyDescent="0.25">
      <c r="A25" s="20" t="s">
        <v>31</v>
      </c>
      <c r="B25" s="17" t="s">
        <v>8</v>
      </c>
      <c r="C25" s="8">
        <v>0</v>
      </c>
      <c r="D25" s="5"/>
    </row>
    <row r="26" spans="1:4" x14ac:dyDescent="0.25">
      <c r="A26" s="20" t="s">
        <v>32</v>
      </c>
      <c r="B26" s="17" t="s">
        <v>8</v>
      </c>
      <c r="C26" s="8">
        <v>0</v>
      </c>
      <c r="D26" s="5"/>
    </row>
    <row r="27" spans="1:4" x14ac:dyDescent="0.25">
      <c r="A27" s="20" t="s">
        <v>33</v>
      </c>
      <c r="B27" s="17" t="s">
        <v>8</v>
      </c>
      <c r="C27" s="8">
        <v>0</v>
      </c>
      <c r="D27" s="5"/>
    </row>
    <row r="28" spans="1:4" x14ac:dyDescent="0.25">
      <c r="A28" s="20" t="s">
        <v>34</v>
      </c>
      <c r="B28" s="17" t="s">
        <v>35</v>
      </c>
      <c r="C28" s="8">
        <v>0</v>
      </c>
      <c r="D28" s="5"/>
    </row>
    <row r="29" spans="1:4" x14ac:dyDescent="0.25">
      <c r="A29" s="20" t="s">
        <v>36</v>
      </c>
      <c r="B29" s="17" t="s">
        <v>8</v>
      </c>
      <c r="C29" s="8">
        <v>0</v>
      </c>
      <c r="D29" s="5"/>
    </row>
    <row r="30" spans="1:4" ht="14.45" customHeight="1" x14ac:dyDescent="0.25">
      <c r="A30" s="20" t="s">
        <v>37</v>
      </c>
      <c r="B30" s="17" t="s">
        <v>35</v>
      </c>
      <c r="C30" s="8">
        <v>0</v>
      </c>
      <c r="D30" s="5"/>
    </row>
    <row r="31" spans="1:4" ht="14.45" customHeight="1" x14ac:dyDescent="0.25">
      <c r="A31" s="57" t="s">
        <v>38</v>
      </c>
      <c r="B31" s="58"/>
      <c r="C31" s="58"/>
      <c r="D31" s="58"/>
    </row>
    <row r="32" spans="1:4" ht="43.5" customHeight="1" x14ac:dyDescent="0.25">
      <c r="A32" s="9" t="s">
        <v>2</v>
      </c>
      <c r="B32" s="10" t="s">
        <v>3</v>
      </c>
      <c r="C32" s="10" t="s">
        <v>4</v>
      </c>
      <c r="D32" s="5"/>
    </row>
    <row r="33" spans="1:4" ht="14.45" customHeight="1" x14ac:dyDescent="0.25">
      <c r="A33" s="45">
        <v>45954</v>
      </c>
      <c r="B33" s="46"/>
      <c r="C33" s="47"/>
      <c r="D33" s="47"/>
    </row>
    <row r="34" spans="1:4" ht="14.45" customHeight="1" x14ac:dyDescent="0.25">
      <c r="A34" s="15" t="s">
        <v>39</v>
      </c>
      <c r="B34" s="16" t="s">
        <v>40</v>
      </c>
      <c r="C34" s="6">
        <v>0</v>
      </c>
      <c r="D34" s="5"/>
    </row>
    <row r="35" spans="1:4" ht="14.45" customHeight="1" x14ac:dyDescent="0.25">
      <c r="A35" s="15" t="s">
        <v>41</v>
      </c>
      <c r="B35" s="16" t="s">
        <v>42</v>
      </c>
      <c r="C35" s="6">
        <v>0</v>
      </c>
      <c r="D35" s="5"/>
    </row>
    <row r="36" spans="1:4" ht="14.45" customHeight="1" x14ac:dyDescent="0.25">
      <c r="A36" s="15" t="s">
        <v>43</v>
      </c>
      <c r="B36" s="16" t="s">
        <v>40</v>
      </c>
      <c r="C36" s="6">
        <v>0</v>
      </c>
      <c r="D36" s="5"/>
    </row>
    <row r="37" spans="1:4" ht="14.45" customHeight="1" x14ac:dyDescent="0.25">
      <c r="A37" s="15" t="s">
        <v>44</v>
      </c>
      <c r="B37" s="16" t="s">
        <v>40</v>
      </c>
      <c r="C37" s="6">
        <v>0</v>
      </c>
      <c r="D37" s="5"/>
    </row>
    <row r="38" spans="1:4" ht="14.45" customHeight="1" x14ac:dyDescent="0.25">
      <c r="A38" s="42" t="s">
        <v>45</v>
      </c>
      <c r="B38" s="43"/>
      <c r="C38" s="44"/>
      <c r="D38" s="44"/>
    </row>
    <row r="39" spans="1:4" ht="14.45" customHeight="1" x14ac:dyDescent="0.25">
      <c r="A39" s="15" t="s">
        <v>46</v>
      </c>
      <c r="B39" s="16" t="s">
        <v>47</v>
      </c>
      <c r="C39" s="6">
        <v>0</v>
      </c>
      <c r="D39" s="5"/>
    </row>
    <row r="40" spans="1:4" ht="14.45" customHeight="1" x14ac:dyDescent="0.25">
      <c r="A40" s="15" t="s">
        <v>48</v>
      </c>
      <c r="B40" s="16" t="s">
        <v>49</v>
      </c>
      <c r="C40" s="6">
        <v>0</v>
      </c>
      <c r="D40" s="5"/>
    </row>
    <row r="41" spans="1:4" ht="14.45" customHeight="1" x14ac:dyDescent="0.25">
      <c r="A41" s="15" t="s">
        <v>50</v>
      </c>
      <c r="B41" s="16" t="s">
        <v>21</v>
      </c>
      <c r="C41" s="6">
        <v>0</v>
      </c>
      <c r="D41" s="5"/>
    </row>
    <row r="42" spans="1:4" ht="14.45" customHeight="1" x14ac:dyDescent="0.25">
      <c r="A42" s="15" t="s">
        <v>51</v>
      </c>
      <c r="B42" s="16" t="s">
        <v>49</v>
      </c>
      <c r="C42" s="6">
        <v>0</v>
      </c>
      <c r="D42" s="5"/>
    </row>
    <row r="43" spans="1:4" ht="14.45" customHeight="1" x14ac:dyDescent="0.25">
      <c r="A43" s="45">
        <v>45955</v>
      </c>
      <c r="B43" s="46"/>
      <c r="C43" s="48"/>
      <c r="D43" s="48"/>
    </row>
    <row r="44" spans="1:4" ht="14.45" customHeight="1" x14ac:dyDescent="0.25">
      <c r="A44" s="15" t="s">
        <v>39</v>
      </c>
      <c r="B44" s="16" t="s">
        <v>40</v>
      </c>
      <c r="C44" s="6">
        <v>0</v>
      </c>
      <c r="D44" s="5"/>
    </row>
    <row r="45" spans="1:4" ht="14.45" customHeight="1" x14ac:dyDescent="0.25">
      <c r="A45" s="15" t="s">
        <v>52</v>
      </c>
      <c r="B45" s="16" t="s">
        <v>42</v>
      </c>
      <c r="C45" s="6">
        <v>0</v>
      </c>
      <c r="D45" s="5"/>
    </row>
    <row r="46" spans="1:4" ht="14.45" customHeight="1" x14ac:dyDescent="0.25">
      <c r="A46" s="15" t="s">
        <v>43</v>
      </c>
      <c r="B46" s="16" t="s">
        <v>40</v>
      </c>
      <c r="C46" s="6">
        <v>0</v>
      </c>
      <c r="D46" s="5"/>
    </row>
    <row r="47" spans="1:4" ht="14.45" customHeight="1" x14ac:dyDescent="0.25">
      <c r="A47" s="15" t="s">
        <v>44</v>
      </c>
      <c r="B47" s="16" t="s">
        <v>40</v>
      </c>
      <c r="C47" s="6">
        <v>0</v>
      </c>
      <c r="D47" s="5"/>
    </row>
    <row r="48" spans="1:4" ht="14.45" customHeight="1" x14ac:dyDescent="0.25">
      <c r="A48" s="42" t="s">
        <v>53</v>
      </c>
      <c r="B48" s="43"/>
      <c r="C48" s="44"/>
      <c r="D48" s="44"/>
    </row>
    <row r="49" spans="1:4" ht="14.45" customHeight="1" x14ac:dyDescent="0.25">
      <c r="A49" s="15" t="s">
        <v>46</v>
      </c>
      <c r="B49" s="16" t="s">
        <v>47</v>
      </c>
      <c r="C49" s="6">
        <v>0</v>
      </c>
      <c r="D49" s="5"/>
    </row>
    <row r="50" spans="1:4" ht="14.45" customHeight="1" x14ac:dyDescent="0.25">
      <c r="A50" s="15" t="s">
        <v>48</v>
      </c>
      <c r="B50" s="16" t="s">
        <v>49</v>
      </c>
      <c r="C50" s="6">
        <v>0</v>
      </c>
      <c r="D50" s="5"/>
    </row>
    <row r="51" spans="1:4" ht="48" customHeight="1" x14ac:dyDescent="0.25">
      <c r="A51" s="15" t="s">
        <v>51</v>
      </c>
      <c r="B51" s="16" t="s">
        <v>49</v>
      </c>
      <c r="C51" s="6">
        <v>0</v>
      </c>
      <c r="D51" s="5"/>
    </row>
    <row r="52" spans="1:4" ht="14.45" customHeight="1" x14ac:dyDescent="0.25">
      <c r="A52" s="15" t="s">
        <v>50</v>
      </c>
      <c r="B52" s="17" t="s">
        <v>21</v>
      </c>
      <c r="C52" s="7">
        <v>0</v>
      </c>
      <c r="D52" s="5"/>
    </row>
    <row r="53" spans="1:4" ht="14.45" customHeight="1" x14ac:dyDescent="0.25">
      <c r="A53" s="40" t="s">
        <v>54</v>
      </c>
      <c r="B53" s="41"/>
      <c r="C53" s="41"/>
      <c r="D53" s="41"/>
    </row>
    <row r="54" spans="1:4" ht="37.5" customHeight="1" x14ac:dyDescent="0.25">
      <c r="A54" s="11" t="s">
        <v>2</v>
      </c>
      <c r="B54" s="12" t="s">
        <v>3</v>
      </c>
      <c r="C54" s="4" t="s">
        <v>4</v>
      </c>
      <c r="D54" s="5"/>
    </row>
    <row r="55" spans="1:4" ht="14.45" customHeight="1" x14ac:dyDescent="0.25">
      <c r="A55" s="13" t="s">
        <v>55</v>
      </c>
      <c r="B55" s="14" t="s">
        <v>56</v>
      </c>
      <c r="C55" s="8">
        <v>0</v>
      </c>
      <c r="D55" s="5"/>
    </row>
    <row r="56" spans="1:4" ht="14.45" customHeight="1" x14ac:dyDescent="0.25">
      <c r="A56" s="13" t="s">
        <v>57</v>
      </c>
      <c r="B56" s="14" t="s">
        <v>40</v>
      </c>
      <c r="C56" s="8">
        <v>0</v>
      </c>
      <c r="D56" s="5"/>
    </row>
    <row r="57" spans="1:4" ht="14.45" customHeight="1" x14ac:dyDescent="0.25">
      <c r="A57" s="13" t="s">
        <v>58</v>
      </c>
      <c r="B57" s="14" t="s">
        <v>8</v>
      </c>
      <c r="C57" s="8">
        <v>0</v>
      </c>
      <c r="D57" s="5"/>
    </row>
    <row r="58" spans="1:4" ht="14.45" customHeight="1" x14ac:dyDescent="0.25">
      <c r="A58" s="13" t="s">
        <v>59</v>
      </c>
      <c r="B58" s="14" t="s">
        <v>60</v>
      </c>
      <c r="C58" s="8">
        <v>0</v>
      </c>
      <c r="D58" s="5"/>
    </row>
    <row r="59" spans="1:4" ht="14.45" customHeight="1" x14ac:dyDescent="0.25">
      <c r="A59" s="13" t="s">
        <v>61</v>
      </c>
      <c r="B59" s="14" t="s">
        <v>60</v>
      </c>
      <c r="C59" s="8">
        <v>0</v>
      </c>
      <c r="D59" s="5"/>
    </row>
    <row r="60" spans="1:4" ht="14.45" customHeight="1" x14ac:dyDescent="0.25">
      <c r="A60" s="13" t="s">
        <v>62</v>
      </c>
      <c r="B60" s="14" t="s">
        <v>60</v>
      </c>
      <c r="C60" s="8">
        <v>0</v>
      </c>
      <c r="D60" s="5"/>
    </row>
    <row r="61" spans="1:4" ht="14.45" customHeight="1" x14ac:dyDescent="0.25">
      <c r="A61" s="13" t="s">
        <v>63</v>
      </c>
      <c r="B61" s="14" t="s">
        <v>40</v>
      </c>
      <c r="C61" s="8">
        <v>0</v>
      </c>
      <c r="D61" s="5"/>
    </row>
    <row r="62" spans="1:4" ht="14.45" customHeight="1" x14ac:dyDescent="0.25">
      <c r="A62" s="13" t="s">
        <v>64</v>
      </c>
      <c r="B62" s="14" t="s">
        <v>40</v>
      </c>
      <c r="C62" s="8">
        <v>0</v>
      </c>
      <c r="D62" s="5"/>
    </row>
    <row r="63" spans="1:4" ht="14.45" customHeight="1" x14ac:dyDescent="0.25">
      <c r="A63" s="13" t="s">
        <v>65</v>
      </c>
      <c r="B63" s="14" t="s">
        <v>40</v>
      </c>
      <c r="C63" s="8">
        <v>0</v>
      </c>
      <c r="D63" s="5"/>
    </row>
  </sheetData>
  <sheetProtection algorithmName="SHA-512" hashValue="9g5jdFDf1kZO7pX0+/v4EnSM8otyG/AftcqHfDKgJJO8v5itV/04djLdeILvqrfgOvGq+uPD0e38zbxtBDpThQ==" saltValue="drRl56b0zGY7tm1ZmhSMzg==" spinCount="100000" sheet="1" objects="1" scenarios="1" selectLockedCells="1"/>
  <mergeCells count="10">
    <mergeCell ref="A3:D3"/>
    <mergeCell ref="A2:D2"/>
    <mergeCell ref="A1:D1"/>
    <mergeCell ref="A18:D18"/>
    <mergeCell ref="A31:D31"/>
    <mergeCell ref="A53:D53"/>
    <mergeCell ref="A38:D38"/>
    <mergeCell ref="A33:D33"/>
    <mergeCell ref="A43:D43"/>
    <mergeCell ref="A48:D4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68322-7899-4B5A-B388-D172A68249CE}">
  <dimension ref="A1:F63"/>
  <sheetViews>
    <sheetView topLeftCell="A5" zoomScale="115" zoomScaleNormal="115" workbookViewId="0">
      <selection activeCell="C5" sqref="C5:D17 C19:D30 C34:D37 C39:D42 C44:D47 C49:D52 C55:D63"/>
    </sheetView>
  </sheetViews>
  <sheetFormatPr defaultRowHeight="15" x14ac:dyDescent="0.25"/>
  <cols>
    <col min="1" max="1" width="93.140625" customWidth="1"/>
    <col min="2" max="2" width="24.140625" customWidth="1"/>
    <col min="3" max="3" width="15.7109375" customWidth="1"/>
    <col min="4" max="4" width="15.28515625" customWidth="1"/>
    <col min="5" max="5" width="11.28515625" customWidth="1"/>
    <col min="6" max="6" width="25.5703125" customWidth="1"/>
  </cols>
  <sheetData>
    <row r="1" spans="1:6" ht="47.45" customHeight="1" x14ac:dyDescent="0.25">
      <c r="A1" s="64" t="s">
        <v>66</v>
      </c>
      <c r="B1" s="64"/>
      <c r="C1" s="64"/>
      <c r="D1" s="64"/>
      <c r="E1" s="64"/>
    </row>
    <row r="2" spans="1:6" x14ac:dyDescent="0.25">
      <c r="A2" s="23"/>
      <c r="B2" s="24"/>
      <c r="C2" s="24"/>
    </row>
    <row r="3" spans="1:6" ht="14.45" customHeight="1" x14ac:dyDescent="0.25">
      <c r="A3" s="61" t="s">
        <v>1</v>
      </c>
      <c r="B3" s="62"/>
      <c r="C3" s="62"/>
      <c r="D3" s="62"/>
      <c r="E3" s="63"/>
    </row>
    <row r="4" spans="1:6" ht="24.75" customHeight="1" x14ac:dyDescent="0.25">
      <c r="A4" s="11" t="s">
        <v>2</v>
      </c>
      <c r="B4" s="12" t="s">
        <v>3</v>
      </c>
      <c r="C4" s="12" t="s">
        <v>4</v>
      </c>
      <c r="D4" s="12" t="s">
        <v>67</v>
      </c>
      <c r="E4" s="12" t="s">
        <v>68</v>
      </c>
      <c r="F4" s="3"/>
    </row>
    <row r="5" spans="1:6" x14ac:dyDescent="0.25">
      <c r="A5" s="13" t="s">
        <v>5</v>
      </c>
      <c r="B5" s="14" t="s">
        <v>6</v>
      </c>
      <c r="C5" s="25">
        <f>'Price list'!C5</f>
        <v>0</v>
      </c>
      <c r="D5" s="26">
        <f>1*2</f>
        <v>2</v>
      </c>
      <c r="E5" s="25">
        <f>C5*D5</f>
        <v>0</v>
      </c>
    </row>
    <row r="6" spans="1:6" x14ac:dyDescent="0.25">
      <c r="A6" s="13" t="s">
        <v>7</v>
      </c>
      <c r="B6" s="14" t="s">
        <v>8</v>
      </c>
      <c r="C6" s="25">
        <f>'Price list'!C6</f>
        <v>0</v>
      </c>
      <c r="D6" s="26">
        <f>1*2</f>
        <v>2</v>
      </c>
      <c r="E6" s="25">
        <f t="shared" ref="E6:E30" si="0">C6*D6</f>
        <v>0</v>
      </c>
    </row>
    <row r="7" spans="1:6" x14ac:dyDescent="0.25">
      <c r="A7" s="13" t="s">
        <v>9</v>
      </c>
      <c r="B7" s="14" t="s">
        <v>10</v>
      </c>
      <c r="C7" s="25">
        <f>'Price list'!C7</f>
        <v>0</v>
      </c>
      <c r="D7" s="26">
        <f>1*2</f>
        <v>2</v>
      </c>
      <c r="E7" s="25">
        <f t="shared" si="0"/>
        <v>0</v>
      </c>
    </row>
    <row r="8" spans="1:6" x14ac:dyDescent="0.25">
      <c r="A8" s="13" t="s">
        <v>11</v>
      </c>
      <c r="B8" s="14" t="s">
        <v>6</v>
      </c>
      <c r="C8" s="25">
        <f>'Price list'!C8</f>
        <v>0</v>
      </c>
      <c r="D8" s="26">
        <f>1*2</f>
        <v>2</v>
      </c>
      <c r="E8" s="25">
        <f t="shared" si="0"/>
        <v>0</v>
      </c>
    </row>
    <row r="9" spans="1:6" x14ac:dyDescent="0.25">
      <c r="A9" s="13" t="s">
        <v>12</v>
      </c>
      <c r="B9" s="14" t="s">
        <v>6</v>
      </c>
      <c r="C9" s="25">
        <f>'Price list'!C9</f>
        <v>0</v>
      </c>
      <c r="D9" s="26">
        <f>2*2</f>
        <v>4</v>
      </c>
      <c r="E9" s="25">
        <f t="shared" si="0"/>
        <v>0</v>
      </c>
    </row>
    <row r="10" spans="1:6" x14ac:dyDescent="0.25">
      <c r="A10" s="13" t="s">
        <v>13</v>
      </c>
      <c r="B10" s="14" t="s">
        <v>6</v>
      </c>
      <c r="C10" s="25">
        <f>'Price list'!C10</f>
        <v>0</v>
      </c>
      <c r="D10" s="26">
        <f>1*2</f>
        <v>2</v>
      </c>
      <c r="E10" s="25">
        <f t="shared" si="0"/>
        <v>0</v>
      </c>
    </row>
    <row r="11" spans="1:6" x14ac:dyDescent="0.25">
      <c r="A11" s="13" t="s">
        <v>14</v>
      </c>
      <c r="B11" s="14" t="s">
        <v>6</v>
      </c>
      <c r="C11" s="25">
        <f>'Price list'!C11</f>
        <v>0</v>
      </c>
      <c r="D11" s="26">
        <f>4*2</f>
        <v>8</v>
      </c>
      <c r="E11" s="25">
        <f t="shared" si="0"/>
        <v>0</v>
      </c>
    </row>
    <row r="12" spans="1:6" x14ac:dyDescent="0.25">
      <c r="A12" s="13" t="s">
        <v>15</v>
      </c>
      <c r="B12" s="14" t="s">
        <v>6</v>
      </c>
      <c r="C12" s="25">
        <f>'Price list'!C12</f>
        <v>0</v>
      </c>
      <c r="D12" s="26">
        <f>1*2</f>
        <v>2</v>
      </c>
      <c r="E12" s="25">
        <f t="shared" si="0"/>
        <v>0</v>
      </c>
    </row>
    <row r="13" spans="1:6" x14ac:dyDescent="0.25">
      <c r="A13" s="13" t="s">
        <v>16</v>
      </c>
      <c r="B13" s="14" t="s">
        <v>6</v>
      </c>
      <c r="C13" s="25">
        <f>'Price list'!C13</f>
        <v>0</v>
      </c>
      <c r="D13" s="26">
        <f>1*2</f>
        <v>2</v>
      </c>
      <c r="E13" s="25">
        <f t="shared" si="0"/>
        <v>0</v>
      </c>
    </row>
    <row r="14" spans="1:6" ht="14.45" customHeight="1" x14ac:dyDescent="0.25">
      <c r="A14" s="13" t="s">
        <v>75</v>
      </c>
      <c r="B14" s="14" t="s">
        <v>18</v>
      </c>
      <c r="C14" s="25">
        <f>'Price list'!C14</f>
        <v>0</v>
      </c>
      <c r="D14" s="26">
        <v>2</v>
      </c>
      <c r="E14" s="25">
        <f t="shared" si="0"/>
        <v>0</v>
      </c>
    </row>
    <row r="15" spans="1:6" x14ac:dyDescent="0.25">
      <c r="A15" s="21" t="s">
        <v>19</v>
      </c>
      <c r="B15" s="22" t="s">
        <v>8</v>
      </c>
      <c r="C15" s="25">
        <f>'Price list'!C15</f>
        <v>0</v>
      </c>
      <c r="D15" s="27">
        <v>2.5</v>
      </c>
      <c r="E15" s="25">
        <f t="shared" si="0"/>
        <v>0</v>
      </c>
    </row>
    <row r="16" spans="1:6" x14ac:dyDescent="0.25">
      <c r="A16" s="13" t="s">
        <v>20</v>
      </c>
      <c r="B16" s="14" t="s">
        <v>21</v>
      </c>
      <c r="C16" s="25">
        <f>'Price list'!C16</f>
        <v>0</v>
      </c>
      <c r="D16" s="26">
        <v>3</v>
      </c>
      <c r="E16" s="25">
        <f t="shared" si="0"/>
        <v>0</v>
      </c>
    </row>
    <row r="17" spans="1:5" x14ac:dyDescent="0.25">
      <c r="A17" s="13" t="s">
        <v>22</v>
      </c>
      <c r="B17" s="14" t="s">
        <v>21</v>
      </c>
      <c r="C17" s="25">
        <f>'Price list'!C17</f>
        <v>0</v>
      </c>
      <c r="D17" s="26">
        <v>3</v>
      </c>
      <c r="E17" s="25">
        <f t="shared" si="0"/>
        <v>0</v>
      </c>
    </row>
    <row r="18" spans="1:5" x14ac:dyDescent="0.25">
      <c r="A18" s="68" t="s">
        <v>23</v>
      </c>
      <c r="B18" s="69"/>
      <c r="C18" s="69"/>
      <c r="D18" s="69"/>
      <c r="E18" s="69"/>
    </row>
    <row r="19" spans="1:5" x14ac:dyDescent="0.25">
      <c r="A19" s="18" t="s">
        <v>24</v>
      </c>
      <c r="B19" s="19" t="s">
        <v>8</v>
      </c>
      <c r="C19" s="25">
        <f>'Price list'!C19</f>
        <v>0</v>
      </c>
      <c r="D19" s="28">
        <v>2.5</v>
      </c>
      <c r="E19" s="29">
        <f t="shared" si="0"/>
        <v>0</v>
      </c>
    </row>
    <row r="20" spans="1:5" x14ac:dyDescent="0.25">
      <c r="A20" s="20" t="s">
        <v>25</v>
      </c>
      <c r="B20" s="17" t="s">
        <v>74</v>
      </c>
      <c r="C20" s="25">
        <f>'Price list'!C20</f>
        <v>0</v>
      </c>
      <c r="D20" s="30">
        <f>4*10*2</f>
        <v>80</v>
      </c>
      <c r="E20" s="31">
        <f t="shared" si="0"/>
        <v>0</v>
      </c>
    </row>
    <row r="21" spans="1:5" x14ac:dyDescent="0.25">
      <c r="A21" s="20" t="s">
        <v>27</v>
      </c>
      <c r="B21" s="17" t="s">
        <v>8</v>
      </c>
      <c r="C21" s="25">
        <f>'Price list'!C21</f>
        <v>0</v>
      </c>
      <c r="D21" s="30">
        <v>2.5</v>
      </c>
      <c r="E21" s="31">
        <f t="shared" si="0"/>
        <v>0</v>
      </c>
    </row>
    <row r="22" spans="1:5" x14ac:dyDescent="0.25">
      <c r="A22" s="20" t="s">
        <v>28</v>
      </c>
      <c r="B22" s="17" t="s">
        <v>8</v>
      </c>
      <c r="C22" s="25">
        <f>'Price list'!C22</f>
        <v>0</v>
      </c>
      <c r="D22" s="30">
        <v>2.5</v>
      </c>
      <c r="E22" s="31">
        <f t="shared" si="0"/>
        <v>0</v>
      </c>
    </row>
    <row r="23" spans="1:5" x14ac:dyDescent="0.25">
      <c r="A23" s="20" t="s">
        <v>29</v>
      </c>
      <c r="B23" s="17" t="s">
        <v>8</v>
      </c>
      <c r="C23" s="25">
        <f>'Price list'!C23</f>
        <v>0</v>
      </c>
      <c r="D23" s="30">
        <v>2.5</v>
      </c>
      <c r="E23" s="31">
        <f t="shared" si="0"/>
        <v>0</v>
      </c>
    </row>
    <row r="24" spans="1:5" x14ac:dyDescent="0.25">
      <c r="A24" s="20" t="s">
        <v>30</v>
      </c>
      <c r="B24" s="17" t="s">
        <v>8</v>
      </c>
      <c r="C24" s="25">
        <f>'Price list'!C24</f>
        <v>0</v>
      </c>
      <c r="D24" s="30">
        <v>2</v>
      </c>
      <c r="E24" s="31">
        <f t="shared" si="0"/>
        <v>0</v>
      </c>
    </row>
    <row r="25" spans="1:5" x14ac:dyDescent="0.25">
      <c r="A25" s="20" t="s">
        <v>31</v>
      </c>
      <c r="B25" s="17" t="s">
        <v>8</v>
      </c>
      <c r="C25" s="25">
        <f>'Price list'!C25</f>
        <v>0</v>
      </c>
      <c r="D25" s="30">
        <v>2.5</v>
      </c>
      <c r="E25" s="31">
        <f t="shared" si="0"/>
        <v>0</v>
      </c>
    </row>
    <row r="26" spans="1:5" x14ac:dyDescent="0.25">
      <c r="A26" s="20" t="s">
        <v>32</v>
      </c>
      <c r="B26" s="17" t="s">
        <v>8</v>
      </c>
      <c r="C26" s="25">
        <f>'Price list'!C26</f>
        <v>0</v>
      </c>
      <c r="D26" s="30">
        <v>1</v>
      </c>
      <c r="E26" s="31">
        <f t="shared" si="0"/>
        <v>0</v>
      </c>
    </row>
    <row r="27" spans="1:5" x14ac:dyDescent="0.25">
      <c r="A27" s="20" t="s">
        <v>33</v>
      </c>
      <c r="B27" s="17" t="s">
        <v>8</v>
      </c>
      <c r="C27" s="25">
        <f>'Price list'!C27</f>
        <v>0</v>
      </c>
      <c r="D27" s="30">
        <v>1</v>
      </c>
      <c r="E27" s="31">
        <f t="shared" si="0"/>
        <v>0</v>
      </c>
    </row>
    <row r="28" spans="1:5" x14ac:dyDescent="0.25">
      <c r="A28" s="20" t="s">
        <v>34</v>
      </c>
      <c r="B28" s="17" t="s">
        <v>35</v>
      </c>
      <c r="C28" s="25">
        <f>'Price list'!C28</f>
        <v>0</v>
      </c>
      <c r="D28" s="30">
        <v>64</v>
      </c>
      <c r="E28" s="31">
        <f t="shared" si="0"/>
        <v>0</v>
      </c>
    </row>
    <row r="29" spans="1:5" x14ac:dyDescent="0.25">
      <c r="A29" s="20" t="s">
        <v>36</v>
      </c>
      <c r="B29" s="17" t="s">
        <v>8</v>
      </c>
      <c r="C29" s="25">
        <f>'Price list'!C29</f>
        <v>0</v>
      </c>
      <c r="D29" s="30">
        <v>1</v>
      </c>
      <c r="E29" s="31">
        <f t="shared" si="0"/>
        <v>0</v>
      </c>
    </row>
    <row r="30" spans="1:5" x14ac:dyDescent="0.25">
      <c r="A30" s="20" t="s">
        <v>37</v>
      </c>
      <c r="B30" s="17" t="s">
        <v>35</v>
      </c>
      <c r="C30" s="25">
        <f>'Price list'!C30</f>
        <v>0</v>
      </c>
      <c r="D30" s="30">
        <v>20</v>
      </c>
      <c r="E30" s="31">
        <f t="shared" si="0"/>
        <v>0</v>
      </c>
    </row>
    <row r="31" spans="1:5" ht="14.45" customHeight="1" x14ac:dyDescent="0.25">
      <c r="A31" s="59" t="s">
        <v>38</v>
      </c>
      <c r="B31" s="60"/>
      <c r="C31" s="60"/>
      <c r="D31" s="60"/>
      <c r="E31" s="60"/>
    </row>
    <row r="32" spans="1:5" ht="24" x14ac:dyDescent="0.25">
      <c r="A32" s="32" t="s">
        <v>2</v>
      </c>
      <c r="B32" s="33" t="s">
        <v>3</v>
      </c>
      <c r="C32" s="33" t="s">
        <v>4</v>
      </c>
      <c r="D32" s="33" t="s">
        <v>67</v>
      </c>
      <c r="E32" s="33" t="s">
        <v>68</v>
      </c>
    </row>
    <row r="33" spans="1:5" ht="14.45" customHeight="1" x14ac:dyDescent="0.25">
      <c r="A33" s="65">
        <v>45954</v>
      </c>
      <c r="B33" s="66"/>
      <c r="C33" s="66"/>
      <c r="D33" s="66"/>
      <c r="E33" s="67"/>
    </row>
    <row r="34" spans="1:5" x14ac:dyDescent="0.25">
      <c r="A34" s="15" t="s">
        <v>39</v>
      </c>
      <c r="B34" s="17" t="s">
        <v>40</v>
      </c>
      <c r="C34" s="25">
        <f>'Price list'!C34</f>
        <v>0</v>
      </c>
      <c r="D34" s="30">
        <v>800</v>
      </c>
      <c r="E34" s="31">
        <f>C34*D34</f>
        <v>0</v>
      </c>
    </row>
    <row r="35" spans="1:5" x14ac:dyDescent="0.25">
      <c r="A35" s="15" t="s">
        <v>41</v>
      </c>
      <c r="B35" s="17" t="s">
        <v>42</v>
      </c>
      <c r="C35" s="25">
        <f>'Price list'!C35</f>
        <v>0</v>
      </c>
      <c r="D35" s="30">
        <v>800</v>
      </c>
      <c r="E35" s="31">
        <f t="shared" ref="E35:E37" si="1">C35*D35</f>
        <v>0</v>
      </c>
    </row>
    <row r="36" spans="1:5" x14ac:dyDescent="0.25">
      <c r="A36" s="15" t="s">
        <v>43</v>
      </c>
      <c r="B36" s="17" t="s">
        <v>40</v>
      </c>
      <c r="C36" s="25">
        <f>'Price list'!C36</f>
        <v>0</v>
      </c>
      <c r="D36" s="30">
        <v>800</v>
      </c>
      <c r="E36" s="31">
        <f t="shared" si="1"/>
        <v>0</v>
      </c>
    </row>
    <row r="37" spans="1:5" x14ac:dyDescent="0.25">
      <c r="A37" s="15" t="s">
        <v>44</v>
      </c>
      <c r="B37" s="17" t="s">
        <v>40</v>
      </c>
      <c r="C37" s="25">
        <f>'Price list'!C37</f>
        <v>0</v>
      </c>
      <c r="D37" s="30">
        <v>4</v>
      </c>
      <c r="E37" s="31">
        <f t="shared" si="1"/>
        <v>0</v>
      </c>
    </row>
    <row r="38" spans="1:5" ht="14.45" customHeight="1" x14ac:dyDescent="0.25">
      <c r="A38" s="70" t="s">
        <v>45</v>
      </c>
      <c r="B38" s="71"/>
      <c r="C38" s="71"/>
      <c r="D38" s="71"/>
      <c r="E38" s="72"/>
    </row>
    <row r="39" spans="1:5" x14ac:dyDescent="0.25">
      <c r="A39" s="15" t="s">
        <v>46</v>
      </c>
      <c r="B39" s="17" t="s">
        <v>47</v>
      </c>
      <c r="C39" s="25">
        <f>'Price list'!C39</f>
        <v>0</v>
      </c>
      <c r="D39" s="30">
        <v>800</v>
      </c>
      <c r="E39" s="25">
        <f>C39*D39</f>
        <v>0</v>
      </c>
    </row>
    <row r="40" spans="1:5" x14ac:dyDescent="0.25">
      <c r="A40" s="15" t="s">
        <v>48</v>
      </c>
      <c r="B40" s="17" t="s">
        <v>49</v>
      </c>
      <c r="C40" s="25">
        <f>'Price list'!C40</f>
        <v>0</v>
      </c>
      <c r="D40" s="30">
        <v>45</v>
      </c>
      <c r="E40" s="25">
        <f t="shared" ref="E40:E42" si="2">C40*D40</f>
        <v>0</v>
      </c>
    </row>
    <row r="41" spans="1:5" x14ac:dyDescent="0.25">
      <c r="A41" s="15" t="s">
        <v>50</v>
      </c>
      <c r="B41" s="17" t="s">
        <v>21</v>
      </c>
      <c r="C41" s="25">
        <f>'Price list'!C41</f>
        <v>0</v>
      </c>
      <c r="D41" s="30">
        <v>3</v>
      </c>
      <c r="E41" s="25">
        <f t="shared" si="2"/>
        <v>0</v>
      </c>
    </row>
    <row r="42" spans="1:5" x14ac:dyDescent="0.25">
      <c r="A42" s="15" t="s">
        <v>51</v>
      </c>
      <c r="B42" s="17" t="s">
        <v>49</v>
      </c>
      <c r="C42" s="25">
        <f>'Price list'!C42</f>
        <v>0</v>
      </c>
      <c r="D42" s="30">
        <v>800</v>
      </c>
      <c r="E42" s="25">
        <f t="shared" si="2"/>
        <v>0</v>
      </c>
    </row>
    <row r="43" spans="1:5" ht="14.45" customHeight="1" x14ac:dyDescent="0.25">
      <c r="A43" s="65">
        <v>45955</v>
      </c>
      <c r="B43" s="66"/>
      <c r="C43" s="66"/>
      <c r="D43" s="66"/>
      <c r="E43" s="67"/>
    </row>
    <row r="44" spans="1:5" x14ac:dyDescent="0.25">
      <c r="A44" s="15" t="s">
        <v>39</v>
      </c>
      <c r="B44" s="17" t="s">
        <v>40</v>
      </c>
      <c r="C44" s="25">
        <f>'Price list'!C44</f>
        <v>0</v>
      </c>
      <c r="D44" s="30">
        <v>500</v>
      </c>
      <c r="E44" s="25">
        <f>C44*D44</f>
        <v>0</v>
      </c>
    </row>
    <row r="45" spans="1:5" x14ac:dyDescent="0.25">
      <c r="A45" s="15" t="s">
        <v>52</v>
      </c>
      <c r="B45" s="17" t="s">
        <v>42</v>
      </c>
      <c r="C45" s="25">
        <f>'Price list'!C45</f>
        <v>0</v>
      </c>
      <c r="D45" s="30">
        <v>500</v>
      </c>
      <c r="E45" s="25">
        <f t="shared" ref="E45:E47" si="3">C45*D45</f>
        <v>0</v>
      </c>
    </row>
    <row r="46" spans="1:5" x14ac:dyDescent="0.25">
      <c r="A46" s="15" t="s">
        <v>43</v>
      </c>
      <c r="B46" s="17" t="s">
        <v>40</v>
      </c>
      <c r="C46" s="25">
        <f>'Price list'!C46</f>
        <v>0</v>
      </c>
      <c r="D46" s="30">
        <v>500</v>
      </c>
      <c r="E46" s="25">
        <f t="shared" si="3"/>
        <v>0</v>
      </c>
    </row>
    <row r="47" spans="1:5" x14ac:dyDescent="0.25">
      <c r="A47" s="15" t="s">
        <v>44</v>
      </c>
      <c r="B47" s="17" t="s">
        <v>40</v>
      </c>
      <c r="C47" s="25">
        <f>'Price list'!C47</f>
        <v>0</v>
      </c>
      <c r="D47" s="30">
        <v>4</v>
      </c>
      <c r="E47" s="25">
        <f t="shared" si="3"/>
        <v>0</v>
      </c>
    </row>
    <row r="48" spans="1:5" ht="14.45" customHeight="1" x14ac:dyDescent="0.25">
      <c r="A48" s="70" t="s">
        <v>53</v>
      </c>
      <c r="B48" s="71"/>
      <c r="C48" s="71"/>
      <c r="D48" s="71"/>
      <c r="E48" s="72"/>
    </row>
    <row r="49" spans="1:5" x14ac:dyDescent="0.25">
      <c r="A49" s="15" t="s">
        <v>46</v>
      </c>
      <c r="B49" s="17" t="s">
        <v>47</v>
      </c>
      <c r="C49" s="25">
        <f>'Price list'!C49</f>
        <v>0</v>
      </c>
      <c r="D49" s="30">
        <v>500</v>
      </c>
      <c r="E49" s="25">
        <f>C49*D49</f>
        <v>0</v>
      </c>
    </row>
    <row r="50" spans="1:5" x14ac:dyDescent="0.25">
      <c r="A50" s="15" t="s">
        <v>48</v>
      </c>
      <c r="B50" s="17" t="s">
        <v>49</v>
      </c>
      <c r="C50" s="25">
        <f>'Price list'!C50</f>
        <v>0</v>
      </c>
      <c r="D50" s="30">
        <f>10*3</f>
        <v>30</v>
      </c>
      <c r="E50" s="25">
        <f t="shared" ref="E50:E52" si="4">C50*D50</f>
        <v>0</v>
      </c>
    </row>
    <row r="51" spans="1:5" x14ac:dyDescent="0.25">
      <c r="A51" s="15" t="s">
        <v>51</v>
      </c>
      <c r="B51" s="17" t="s">
        <v>49</v>
      </c>
      <c r="C51" s="25">
        <f>'Price list'!C51</f>
        <v>0</v>
      </c>
      <c r="D51" s="30">
        <v>500</v>
      </c>
      <c r="E51" s="25">
        <f t="shared" si="4"/>
        <v>0</v>
      </c>
    </row>
    <row r="52" spans="1:5" x14ac:dyDescent="0.25">
      <c r="A52" s="15" t="s">
        <v>50</v>
      </c>
      <c r="B52" s="17" t="s">
        <v>21</v>
      </c>
      <c r="C52" s="25">
        <f>'Price list'!C52</f>
        <v>0</v>
      </c>
      <c r="D52" s="1">
        <v>3</v>
      </c>
      <c r="E52" s="25">
        <f t="shared" si="4"/>
        <v>0</v>
      </c>
    </row>
    <row r="53" spans="1:5" ht="14.45" customHeight="1" x14ac:dyDescent="0.25">
      <c r="A53" s="59" t="s">
        <v>54</v>
      </c>
      <c r="B53" s="60"/>
      <c r="C53" s="60"/>
      <c r="D53" s="60"/>
      <c r="E53" s="60"/>
    </row>
    <row r="54" spans="1:5" ht="24" x14ac:dyDescent="0.25">
      <c r="A54" s="32" t="s">
        <v>2</v>
      </c>
      <c r="B54" s="33" t="s">
        <v>3</v>
      </c>
      <c r="C54" s="33" t="s">
        <v>4</v>
      </c>
      <c r="D54" s="33" t="s">
        <v>67</v>
      </c>
      <c r="E54" s="33" t="s">
        <v>68</v>
      </c>
    </row>
    <row r="55" spans="1:5" x14ac:dyDescent="0.25">
      <c r="A55" s="20" t="s">
        <v>55</v>
      </c>
      <c r="B55" s="17" t="s">
        <v>56</v>
      </c>
      <c r="C55" s="25">
        <f>'Price list'!C55</f>
        <v>0</v>
      </c>
      <c r="D55" s="30">
        <v>6</v>
      </c>
      <c r="E55" s="25">
        <f>C55*D55</f>
        <v>0</v>
      </c>
    </row>
    <row r="56" spans="1:5" x14ac:dyDescent="0.25">
      <c r="A56" s="20" t="s">
        <v>57</v>
      </c>
      <c r="B56" s="17" t="s">
        <v>40</v>
      </c>
      <c r="C56" s="25">
        <f>'Price list'!C56</f>
        <v>0</v>
      </c>
      <c r="D56" s="30">
        <v>2</v>
      </c>
      <c r="E56" s="25">
        <f t="shared" ref="E56:E63" si="5">C56*D56</f>
        <v>0</v>
      </c>
    </row>
    <row r="57" spans="1:5" x14ac:dyDescent="0.25">
      <c r="A57" s="20" t="s">
        <v>58</v>
      </c>
      <c r="B57" s="17" t="s">
        <v>8</v>
      </c>
      <c r="C57" s="25">
        <f>'Price list'!C57</f>
        <v>0</v>
      </c>
      <c r="D57" s="30">
        <v>2</v>
      </c>
      <c r="E57" s="25">
        <f t="shared" si="5"/>
        <v>0</v>
      </c>
    </row>
    <row r="58" spans="1:5" x14ac:dyDescent="0.25">
      <c r="A58" s="20" t="s">
        <v>59</v>
      </c>
      <c r="B58" s="17" t="s">
        <v>60</v>
      </c>
      <c r="C58" s="25">
        <f>'Price list'!C58</f>
        <v>0</v>
      </c>
      <c r="D58" s="30">
        <v>2</v>
      </c>
      <c r="E58" s="25">
        <f t="shared" si="5"/>
        <v>0</v>
      </c>
    </row>
    <row r="59" spans="1:5" x14ac:dyDescent="0.25">
      <c r="A59" s="20" t="s">
        <v>61</v>
      </c>
      <c r="B59" s="17" t="s">
        <v>60</v>
      </c>
      <c r="C59" s="25">
        <f>'Price list'!C59</f>
        <v>0</v>
      </c>
      <c r="D59" s="30">
        <v>10</v>
      </c>
      <c r="E59" s="25">
        <f t="shared" si="5"/>
        <v>0</v>
      </c>
    </row>
    <row r="60" spans="1:5" x14ac:dyDescent="0.25">
      <c r="A60" s="20" t="s">
        <v>62</v>
      </c>
      <c r="B60" s="17" t="s">
        <v>60</v>
      </c>
      <c r="C60" s="25">
        <f>'Price list'!C60</f>
        <v>0</v>
      </c>
      <c r="D60" s="30">
        <v>6</v>
      </c>
      <c r="E60" s="25">
        <f t="shared" si="5"/>
        <v>0</v>
      </c>
    </row>
    <row r="61" spans="1:5" x14ac:dyDescent="0.25">
      <c r="A61" s="34" t="s">
        <v>63</v>
      </c>
      <c r="B61" s="35" t="s">
        <v>40</v>
      </c>
      <c r="C61" s="25">
        <f>'Price list'!C61</f>
        <v>0</v>
      </c>
      <c r="D61" s="36">
        <v>2</v>
      </c>
      <c r="E61" s="25">
        <f t="shared" si="5"/>
        <v>0</v>
      </c>
    </row>
    <row r="62" spans="1:5" x14ac:dyDescent="0.25">
      <c r="A62" s="34" t="s">
        <v>64</v>
      </c>
      <c r="B62" s="35" t="s">
        <v>40</v>
      </c>
      <c r="C62" s="25">
        <f>'Price list'!C62</f>
        <v>0</v>
      </c>
      <c r="D62" s="26">
        <v>4</v>
      </c>
      <c r="E62" s="25">
        <f t="shared" si="5"/>
        <v>0</v>
      </c>
    </row>
    <row r="63" spans="1:5" x14ac:dyDescent="0.25">
      <c r="A63" s="13" t="s">
        <v>65</v>
      </c>
      <c r="B63" s="14" t="s">
        <v>40</v>
      </c>
      <c r="C63" s="25">
        <f>'Price list'!C63</f>
        <v>0</v>
      </c>
      <c r="D63" s="26">
        <v>4</v>
      </c>
      <c r="E63" s="25">
        <f t="shared" si="5"/>
        <v>0</v>
      </c>
    </row>
  </sheetData>
  <sheetProtection algorithmName="SHA-512" hashValue="zpx78eAeM3EGqUKTjRwREDx3yrHi9rj7kSe+WKAyKRA3w4pgGWPuqMn/bJJtf1VYF0+gddDotGngkEcsc+PfkQ==" saltValue="/JHmePSSkawDxtaNoowrjQ==" spinCount="100000" sheet="1" objects="1" scenarios="1" selectLockedCells="1" selectUnlockedCells="1"/>
  <mergeCells count="9">
    <mergeCell ref="A53:E53"/>
    <mergeCell ref="A3:E3"/>
    <mergeCell ref="A31:E31"/>
    <mergeCell ref="A1:E1"/>
    <mergeCell ref="A33:E33"/>
    <mergeCell ref="A43:E43"/>
    <mergeCell ref="A18:E18"/>
    <mergeCell ref="A38:E38"/>
    <mergeCell ref="A48:E4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FF8BA-B141-4ECA-AA46-EE513AEC6283}">
  <dimension ref="A1:B8"/>
  <sheetViews>
    <sheetView workbookViewId="0">
      <selection activeCell="A21" sqref="A21"/>
    </sheetView>
  </sheetViews>
  <sheetFormatPr defaultRowHeight="15" x14ac:dyDescent="0.25"/>
  <cols>
    <col min="1" max="1" width="73.7109375" bestFit="1" customWidth="1"/>
    <col min="2" max="2" width="25.140625" customWidth="1"/>
  </cols>
  <sheetData>
    <row r="1" spans="1:2" x14ac:dyDescent="0.25">
      <c r="A1" s="37" t="s">
        <v>69</v>
      </c>
      <c r="B1" s="31">
        <f>Scenario!E5+Scenario!E6+Scenario!E7+Scenario!E8+Scenario!E9+Scenario!E10+Scenario!E11+Scenario!E12+Scenario!E13+Scenario!E14+Scenario!E15+Scenario!E16+Scenario!E17+Scenario!E19+Scenario!E20+Scenario!E21+Scenario!E22+Scenario!E23+Scenario!E24+Scenario!E25+Scenario!E26+Scenario!E27+Scenario!E28+Scenario!E29+Scenario!E30</f>
        <v>0</v>
      </c>
    </row>
    <row r="2" spans="1:2" x14ac:dyDescent="0.25">
      <c r="A2" s="37" t="s">
        <v>70</v>
      </c>
      <c r="B2" s="31">
        <f>Scenario!E34+Scenario!E35+Scenario!E36+Scenario!E37+Scenario!E39+Scenario!E40+Scenario!E41+Scenario!E42+Scenario!E44+Scenario!E45+Scenario!E46+Scenario!E47+Scenario!E49+Scenario!E50+Scenario!E51+Scenario!E52</f>
        <v>0</v>
      </c>
    </row>
    <row r="3" spans="1:2" x14ac:dyDescent="0.25">
      <c r="A3" s="37" t="s">
        <v>71</v>
      </c>
      <c r="B3" s="31">
        <f>Scenario!E55+Scenario!E56+Scenario!E57+Scenario!E58+Scenario!E59+Scenario!E60+Scenario!E61+Scenario!E62+Scenario!E63</f>
        <v>0</v>
      </c>
    </row>
    <row r="4" spans="1:2" x14ac:dyDescent="0.25">
      <c r="A4" s="38" t="s">
        <v>72</v>
      </c>
      <c r="B4" s="39">
        <f>SUM(B1:B3)</f>
        <v>0</v>
      </c>
    </row>
    <row r="8" spans="1:2" x14ac:dyDescent="0.25">
      <c r="A8" s="2" t="s">
        <v>73</v>
      </c>
    </row>
  </sheetData>
  <sheetProtection algorithmName="SHA-512" hashValue="MqDmqeHALYKZlyppxQ+Hx0tuk2ocf7V51/0lwwTmTXeg51wu+/+rpxIQz7YmSx5j3YocP4EUUK7mYDSKN+joXg==" saltValue="aw65eIAy44M2FzCjYyYT+A==" spinCount="100000" sheet="1" objects="1" scenario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EASO Document" ma:contentTypeID="0x010100EC8E399F48B02E418EE814E7D27D1BDA00BC4C718FAF452E4CB5C0081EAF5860F6" ma:contentTypeVersion="24" ma:contentTypeDescription="" ma:contentTypeScope="" ma:versionID="803831b122db0aa83c226c07b3d93566">
  <xsd:schema xmlns:xsd="http://www.w3.org/2001/XMLSchema" xmlns:xs="http://www.w3.org/2001/XMLSchema" xmlns:p="http://schemas.microsoft.com/office/2006/metadata/properties" xmlns:ns1="http://schemas.microsoft.com/sharepoint/v3" xmlns:ns2="a1af3d24-2c00-4fff-b753-464d92bed99a" xmlns:ns3="be1680b7-d12a-4a0b-bfcb-29eec2d91fcb" xmlns:ns4="6f5b1e9c-6828-4037-8e5d-60449bca48e0" targetNamespace="http://schemas.microsoft.com/office/2006/metadata/properties" ma:root="true" ma:fieldsID="74fc25ce5821f2ac6dcefbae4fed857c" ns1:_="" ns2:_="" ns3:_="" ns4:_="">
    <xsd:import namespace="http://schemas.microsoft.com/sharepoint/v3"/>
    <xsd:import namespace="a1af3d24-2c00-4fff-b753-464d92bed99a"/>
    <xsd:import namespace="be1680b7-d12a-4a0b-bfcb-29eec2d91fcb"/>
    <xsd:import namespace="6f5b1e9c-6828-4037-8e5d-60449bca48e0"/>
    <xsd:element name="properties">
      <xsd:complexType>
        <xsd:sequence>
          <xsd:element name="documentManagement">
            <xsd:complexType>
              <xsd:all>
                <xsd:element ref="ns2:easoShortDescription" minOccurs="0"/>
                <xsd:element ref="ns2:_dlc_DocId" minOccurs="0"/>
                <xsd:element ref="ns2:_dlc_DocIdUrl" minOccurs="0"/>
                <xsd:element ref="ns2:_dlc_DocIdPersistId" minOccurs="0"/>
                <xsd:element ref="ns2:o8afd3c3b2c14229af30eb97d0576c14" minOccurs="0"/>
                <xsd:element ref="ns2:TaxCatchAll" minOccurs="0"/>
                <xsd:element ref="ns2:TaxCatchAllLabel" minOccurs="0"/>
                <xsd:element ref="ns2:o7284467db3d4acd87ce2ae955c53c32" minOccurs="0"/>
                <xsd:element ref="ns2:b449eb92237c479dbb476bba4132e4d0" minOccurs="0"/>
                <xsd:element ref="ns3:MediaServiceMetadata" minOccurs="0"/>
                <xsd:element ref="ns3:MediaServiceFastMetadata" minOccurs="0"/>
                <xsd:element ref="ns4:MediaServiceAutoKeyPoints" minOccurs="0"/>
                <xsd:element ref="ns4:MediaServiceKeyPoints" minOccurs="0"/>
                <xsd:element ref="ns2:SharedWithUsers" minOccurs="0"/>
                <xsd:element ref="ns2:SharedWithDetails" minOccurs="0"/>
                <xsd:element ref="ns1:DocumentSetDescription" minOccurs="0"/>
                <xsd:element ref="ns2:easoResponsib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26" nillable="true" ma:displayName="Description" ma:description="A description of the Document 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af3d24-2c00-4fff-b753-464d92bed99a" elementFormDefault="qualified">
    <xsd:import namespace="http://schemas.microsoft.com/office/2006/documentManagement/types"/>
    <xsd:import namespace="http://schemas.microsoft.com/office/infopath/2007/PartnerControls"/>
    <xsd:element name="easoShortDescription" ma:index="5" nillable="true" ma:displayName="Short Description" ma:description="Short description of the document content" ma:internalName="easoShortDescription" ma:readOnly="false">
      <xsd:simpleType>
        <xsd:restriction base="dms:Note">
          <xsd:maxLength value="255"/>
        </xsd:restriction>
      </xsd:simpleType>
    </xsd:element>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o8afd3c3b2c14229af30eb97d0576c14" ma:index="11" ma:taxonomy="true" ma:internalName="o8afd3c3b2c14229af30eb97d0576c14" ma:taxonomyFieldName="easoBusinessClassification" ma:displayName="Business Classification" ma:readOnly="false" ma:fieldId="{88afd3c3-b2c1-4229-af30-eb97d0576c14}" ma:sspId="503e7a41-821a-4582-8c5b-0263b9d2f658" ma:termSetId="420852fe-df73-4459-b6e8-0279ecfd1708"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d5c6ba4d-eb4d-4389-8567-f356c9f1eea5}" ma:internalName="TaxCatchAll" ma:readOnly="false" ma:showField="CatchAllData" ma:web="a1af3d24-2c00-4fff-b753-464d92bed99a">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d5c6ba4d-eb4d-4389-8567-f356c9f1eea5}" ma:internalName="TaxCatchAllLabel" ma:readOnly="true" ma:showField="CatchAllDataLabel" ma:web="a1af3d24-2c00-4fff-b753-464d92bed99a">
      <xsd:complexType>
        <xsd:complexContent>
          <xsd:extension base="dms:MultiChoiceLookup">
            <xsd:sequence>
              <xsd:element name="Value" type="dms:Lookup" maxOccurs="unbounded" minOccurs="0" nillable="true"/>
            </xsd:sequence>
          </xsd:extension>
        </xsd:complexContent>
      </xsd:complexType>
    </xsd:element>
    <xsd:element name="o7284467db3d4acd87ce2ae955c53c32" ma:index="15" nillable="true" ma:taxonomy="true" ma:internalName="o7284467db3d4acd87ce2ae955c53c32" ma:taxonomyFieldName="easoDocumentLanguage" ma:displayName="Document Language" ma:readOnly="false" ma:default="-1;#English|532fa66a-4cdf-4129-bab9-a1f47b418755" ma:fieldId="{87284467-db3d-4acd-87ce-2ae955c53c32}" ma:taxonomyMulti="true" ma:sspId="503e7a41-821a-4582-8c5b-0263b9d2f658" ma:termSetId="e6dd9656-7aa6-44e5-ac68-59003ab7070e" ma:anchorId="00000000-0000-0000-0000-000000000000" ma:open="false" ma:isKeyword="false">
      <xsd:complexType>
        <xsd:sequence>
          <xsd:element ref="pc:Terms" minOccurs="0" maxOccurs="1"/>
        </xsd:sequence>
      </xsd:complexType>
    </xsd:element>
    <xsd:element name="b449eb92237c479dbb476bba4132e4d0" ma:index="17" nillable="true" ma:taxonomy="true" ma:internalName="b449eb92237c479dbb476bba4132e4d0" ma:taxonomyFieldName="easoSecurityClassification" ma:displayName="Security Classification" ma:readOnly="false" ma:default="-1;#Internal|d0063956-0b9b-4740-b4be-2689507f2aae" ma:fieldId="{b449eb92-237c-479d-bb47-6bba4132e4d0}" ma:sspId="503e7a41-821a-4582-8c5b-0263b9d2f658" ma:termSetId="6aae6405-aa79-4b16-b633-2137dc1ce12b" ma:anchorId="00000000-0000-0000-0000-000000000000" ma:open="false" ma:isKeyword="false">
      <xsd:complexType>
        <xsd:sequence>
          <xsd:element ref="pc:Terms" minOccurs="0" maxOccurs="1"/>
        </xsd:sequence>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element name="easoResponsible" ma:index="27" nillable="true" ma:displayName="Responsible" ma:description="The responsible person of the document" ma:SharePointGroup="0" ma:internalName="easoResponsible"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e1680b7-d12a-4a0b-bfcb-29eec2d91fcb" elementFormDefault="qualified">
    <xsd:import namespace="http://schemas.microsoft.com/office/2006/documentManagement/types"/>
    <xsd:import namespace="http://schemas.microsoft.com/office/infopath/2007/PartnerControls"/>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5b1e9c-6828-4037-8e5d-60449bca48e0" elementFormDefault="qualified">
    <xsd:import namespace="http://schemas.microsoft.com/office/2006/documentManagement/types"/>
    <xsd:import namespace="http://schemas.microsoft.com/office/infopath/2007/PartnerControls"/>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8afd3c3b2c14229af30eb97d0576c14 xmlns="a1af3d24-2c00-4fff-b753-464d92bed99a">
      <Terms xmlns="http://schemas.microsoft.com/office/infopath/2007/PartnerControls">
        <TermInfo xmlns="http://schemas.microsoft.com/office/infopath/2007/PartnerControls">
          <TermName xmlns="http://schemas.microsoft.com/office/infopath/2007/PartnerControls">Procurement procedures</TermName>
          <TermId xmlns="http://schemas.microsoft.com/office/infopath/2007/PartnerControls">474f8c2c-fb3f-405d-b3bc-b2eeb40ee3a7</TermId>
        </TermInfo>
      </Terms>
    </o8afd3c3b2c14229af30eb97d0576c14>
    <DocumentSetDescription xmlns="http://schemas.microsoft.com/sharepoint/v3" xsi:nil="true"/>
    <easoResponsible xmlns="a1af3d24-2c00-4fff-b753-464d92bed99a">
      <UserInfo>
        <DisplayName/>
        <AccountId xsi:nil="true"/>
        <AccountType/>
      </UserInfo>
    </easoResponsible>
    <TaxCatchAll xmlns="a1af3d24-2c00-4fff-b753-464d92bed99a">
      <Value>10</Value>
      <Value>2</Value>
      <Value>1</Value>
    </TaxCatchAll>
    <b449eb92237c479dbb476bba4132e4d0 xmlns="a1af3d24-2c00-4fff-b753-464d92bed99a">
      <Terms xmlns="http://schemas.microsoft.com/office/infopath/2007/PartnerControls">
        <TermInfo xmlns="http://schemas.microsoft.com/office/infopath/2007/PartnerControls">
          <TermName xmlns="http://schemas.microsoft.com/office/infopath/2007/PartnerControls">Internal</TermName>
          <TermId xmlns="http://schemas.microsoft.com/office/infopath/2007/PartnerControls">d0063956-0b9b-4740-b4be-2689507f2aae</TermId>
        </TermInfo>
      </Terms>
    </b449eb92237c479dbb476bba4132e4d0>
    <easoShortDescription xmlns="a1af3d24-2c00-4fff-b753-464d92bed99a" xsi:nil="true"/>
    <o7284467db3d4acd87ce2ae955c53c32 xmlns="a1af3d24-2c00-4fff-b753-464d92bed99a">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532fa66a-4cdf-4129-bab9-a1f47b418755</TermId>
        </TermInfo>
      </Terms>
    </o7284467db3d4acd87ce2ae955c53c32>
    <SharedWithUsers xmlns="a1af3d24-2c00-4fff-b753-464d92bed99a">
      <UserInfo>
        <DisplayName>Tabone, Mariella Pia</DisplayName>
        <AccountId>172</AccountId>
        <AccountType/>
      </UserInfo>
    </SharedWithUsers>
    <_dlc_DocId xmlns="a1af3d24-2c00-4fff-b753-464d92bed99a">EASODOA-725443568-28980</_dlc_DocId>
    <_dlc_DocIdUrl xmlns="a1af3d24-2c00-4fff-b753-464d92bed99a">
      <Url>https://easo.sharepoint.com/sites/fp/_layouts/15/DocIdRedir.aspx?ID=EASODOA-725443568-28980</Url>
      <Description>EASODOA-725443568-28980</Description>
    </_dlc_DocIdUrl>
  </documentManagement>
</p:properties>
</file>

<file path=customXml/item4.xml><?xml version="1.0" encoding="utf-8"?>
<LongProperties xmlns="http://schemas.microsoft.com/office/2006/metadata/long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686A2C-680C-425F-BEA0-338E84CBDD1A}">
  <ds:schemaRefs>
    <ds:schemaRef ds:uri="http://schemas.microsoft.com/sharepoint/events"/>
  </ds:schemaRefs>
</ds:datastoreItem>
</file>

<file path=customXml/itemProps2.xml><?xml version="1.0" encoding="utf-8"?>
<ds:datastoreItem xmlns:ds="http://schemas.openxmlformats.org/officeDocument/2006/customXml" ds:itemID="{17F4CE59-2EF7-4860-B380-EA29F8DEFA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1af3d24-2c00-4fff-b753-464d92bed99a"/>
    <ds:schemaRef ds:uri="be1680b7-d12a-4a0b-bfcb-29eec2d91fcb"/>
    <ds:schemaRef ds:uri="6f5b1e9c-6828-4037-8e5d-60449bca48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C65DBE-8372-4CEF-8BC6-891B21DE1107}">
  <ds:schemaRefs>
    <ds:schemaRef ds:uri="http://schemas.microsoft.com/office/2006/metadata/properties"/>
    <ds:schemaRef ds:uri="http://schemas.microsoft.com/office/infopath/2007/PartnerControls"/>
    <ds:schemaRef ds:uri="a1af3d24-2c00-4fff-b753-464d92bed99a"/>
    <ds:schemaRef ds:uri="http://schemas.microsoft.com/sharepoint/v3"/>
  </ds:schemaRefs>
</ds:datastoreItem>
</file>

<file path=customXml/itemProps4.xml><?xml version="1.0" encoding="utf-8"?>
<ds:datastoreItem xmlns:ds="http://schemas.openxmlformats.org/officeDocument/2006/customXml" ds:itemID="{C197DF71-D75C-47E9-9E55-EE020D144C65}">
  <ds:schemaRefs>
    <ds:schemaRef ds:uri="http://schemas.microsoft.com/office/2006/metadata/longProperties"/>
  </ds:schemaRefs>
</ds:datastoreItem>
</file>

<file path=customXml/itemProps5.xml><?xml version="1.0" encoding="utf-8"?>
<ds:datastoreItem xmlns:ds="http://schemas.openxmlformats.org/officeDocument/2006/customXml" ds:itemID="{DB5EF092-71D8-47D4-8C3E-0D78ED2A48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Price list</vt:lpstr>
      <vt:lpstr>Scenario</vt:lpstr>
      <vt:lpstr>TOTAL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EASO_2020_814_Financial_Proposal</dc:title>
  <dc:subject/>
  <dc:creator/>
  <cp:keywords/>
  <dc:description/>
  <cp:lastModifiedBy/>
  <cp:revision/>
  <dcterms:created xsi:type="dcterms:W3CDTF">2006-09-16T00:00:00Z</dcterms:created>
  <dcterms:modified xsi:type="dcterms:W3CDTF">2025-04-09T09:52:55Z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FID">
    <vt:lpwstr>58523.0000000000</vt:lpwstr>
  </property>
  <property fmtid="{D5CDD505-2E9C-101B-9397-08002B2CF9AE}" pid="3" name="WFPreview">
    <vt:lpwstr>/_layouts/15/images/RSPreview.png</vt:lpwstr>
  </property>
  <property fmtid="{D5CDD505-2E9C-101B-9397-08002B2CF9AE}" pid="4" name="StepNumber">
    <vt:lpwstr>1.00000000000000</vt:lpwstr>
  </property>
  <property fmtid="{D5CDD505-2E9C-101B-9397-08002B2CF9AE}" pid="5" name="ContentTypeId">
    <vt:lpwstr>0x010100EC8E399F48B02E418EE814E7D27D1BDA00BC4C718FAF452E4CB5C0081EAF5860F6</vt:lpwstr>
  </property>
  <property fmtid="{D5CDD505-2E9C-101B-9397-08002B2CF9AE}" pid="6" name="DocumentationType">
    <vt:lpwstr>Supporting Documents</vt:lpwstr>
  </property>
  <property fmtid="{D5CDD505-2E9C-101B-9397-08002B2CF9AE}" pid="7" name="easoBusinessClassification">
    <vt:lpwstr>10;#Procurement procedures|474f8c2c-fb3f-405d-b3bc-b2eeb40ee3a7</vt:lpwstr>
  </property>
  <property fmtid="{D5CDD505-2E9C-101B-9397-08002B2CF9AE}" pid="8" name="easoSecurityClassification">
    <vt:lpwstr>1;#Internal|d0063956-0b9b-4740-b4be-2689507f2aae</vt:lpwstr>
  </property>
  <property fmtid="{D5CDD505-2E9C-101B-9397-08002B2CF9AE}" pid="9" name="o8afd3c3b2c14229af30eb97d0576c14">
    <vt:lpwstr>Procurement procedures|474f8c2c-fb3f-405d-b3bc-b2eeb40ee3a7</vt:lpwstr>
  </property>
  <property fmtid="{D5CDD505-2E9C-101B-9397-08002B2CF9AE}" pid="10" name="easoShortDescription">
    <vt:lpwstr/>
  </property>
  <property fmtid="{D5CDD505-2E9C-101B-9397-08002B2CF9AE}" pid="11" name="TaxCatchAll">
    <vt:lpwstr>10;#Procurement procedures|474f8c2c-fb3f-405d-b3bc-b2eeb40ee3a7;#2;#English|532fa66a-4cdf-4129-bab9-a1f47b418755;#1;#Internal|d0063956-0b9b-4740-b4be-2689507f2aae</vt:lpwstr>
  </property>
  <property fmtid="{D5CDD505-2E9C-101B-9397-08002B2CF9AE}" pid="12" name="b449eb92237c479dbb476bba4132e4d0">
    <vt:lpwstr>Internal|d0063956-0b9b-4740-b4be-2689507f2aae</vt:lpwstr>
  </property>
  <property fmtid="{D5CDD505-2E9C-101B-9397-08002B2CF9AE}" pid="13" name="o7284467db3d4acd87ce2ae955c53c32">
    <vt:lpwstr>English|532fa66a-4cdf-4129-bab9-a1f47b418755</vt:lpwstr>
  </property>
  <property fmtid="{D5CDD505-2E9C-101B-9397-08002B2CF9AE}" pid="14" name="display_urn:schemas-microsoft-com:office:office#Editor">
    <vt:lpwstr>Crosetti, Francesca</vt:lpwstr>
  </property>
  <property fmtid="{D5CDD505-2E9C-101B-9397-08002B2CF9AE}" pid="15" name="p96fb03dbcf94747b8ec018a65a2d03d">
    <vt:lpwstr/>
  </property>
  <property fmtid="{D5CDD505-2E9C-101B-9397-08002B2CF9AE}" pid="16" name="display_urn:schemas-microsoft-com:office:office#Author">
    <vt:lpwstr>Crosetti, Francesca</vt:lpwstr>
  </property>
  <property fmtid="{D5CDD505-2E9C-101B-9397-08002B2CF9AE}" pid="17" name="easoDocumentCreation">
    <vt:lpwstr/>
  </property>
  <property fmtid="{D5CDD505-2E9C-101B-9397-08002B2CF9AE}" pid="18" name="easoDocumentCoverage">
    <vt:lpwstr/>
  </property>
  <property fmtid="{D5CDD505-2E9C-101B-9397-08002B2CF9AE}" pid="19" name="DocumentSetDescription">
    <vt:lpwstr/>
  </property>
  <property fmtid="{D5CDD505-2E9C-101B-9397-08002B2CF9AE}" pid="20" name="AlternateThumbnailUrl">
    <vt:lpwstr/>
  </property>
  <property fmtid="{D5CDD505-2E9C-101B-9397-08002B2CF9AE}" pid="21" name="_dlc_DocId">
    <vt:lpwstr>EASODOA-725443568-28980</vt:lpwstr>
  </property>
  <property fmtid="{D5CDD505-2E9C-101B-9397-08002B2CF9AE}" pid="22" name="easoResponsible">
    <vt:lpwstr/>
  </property>
  <property fmtid="{D5CDD505-2E9C-101B-9397-08002B2CF9AE}" pid="23" name="_dlc_DocIdUrl">
    <vt:lpwstr>https://easo.sharepoint.com/sites/fp/_layouts/15/DocIdRedir.aspx?ID=EASODOA-725443568-28980, EASODOA-725443568-28980</vt:lpwstr>
  </property>
  <property fmtid="{D5CDD505-2E9C-101B-9397-08002B2CF9AE}" pid="24" name="easoDocumentLanguage">
    <vt:lpwstr>2;#English|532fa66a-4cdf-4129-bab9-a1f47b418755</vt:lpwstr>
  </property>
  <property fmtid="{D5CDD505-2E9C-101B-9397-08002B2CF9AE}" pid="25" name="Comments">
    <vt:lpwstr/>
  </property>
  <property fmtid="{D5CDD505-2E9C-101B-9397-08002B2CF9AE}" pid="26" name="display_urn:schemas-microsoft-com:office:office#SharedWithUsers">
    <vt:lpwstr>Tabone, Mariella Pia</vt:lpwstr>
  </property>
  <property fmtid="{D5CDD505-2E9C-101B-9397-08002B2CF9AE}" pid="27" name="SharedWithUsers">
    <vt:lpwstr>172;#Tabone, Mariella Pia</vt:lpwstr>
  </property>
  <property fmtid="{D5CDD505-2E9C-101B-9397-08002B2CF9AE}" pid="28" name="_dlc_DocIdItemGuid">
    <vt:lpwstr>77c16698-94ab-410a-af1c-186bdba84a63</vt:lpwstr>
  </property>
</Properties>
</file>